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029"/>
  <workbookPr filterPrivacy="1" defaultThemeVersion="124226"/>
  <xr:revisionPtr revIDLastSave="0" documentId="13_ncr:1_{983129B8-B781-4443-A884-FF5B36E0618B}" xr6:coauthVersionLast="47" xr6:coauthVersionMax="47" xr10:uidLastSave="{00000000-0000-0000-0000-000000000000}"/>
  <bookViews>
    <workbookView xWindow="-120" yWindow="-120" windowWidth="29040" windowHeight="15720" tabRatio="599" activeTab="7" xr2:uid="{00000000-000D-0000-FFFF-FFFF00000000}"/>
  </bookViews>
  <sheets>
    <sheet name="ACP" sheetId="9" r:id="rId1"/>
    <sheet name="CROP" sheetId="10" r:id="rId2"/>
    <sheet name="TERM" sheetId="11" r:id="rId3"/>
    <sheet name="Agri_Infra_Anci" sheetId="31" r:id="rId4"/>
    <sheet name="Total Agri" sheetId="27" r:id="rId5"/>
    <sheet name="Total MSME" sheetId="28" r:id="rId6"/>
    <sheet name="Edu_PS" sheetId="20" r:id="rId7"/>
    <sheet name="Housing_PS" sheetId="21" r:id="rId8"/>
    <sheet name="T Other PS" sheetId="29" r:id="rId9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76" i="29" l="1"/>
  <c r="I76" i="29"/>
  <c r="F76" i="29"/>
  <c r="E76" i="29"/>
  <c r="D76" i="29"/>
  <c r="C76" i="29"/>
  <c r="H75" i="29"/>
  <c r="G75" i="29"/>
  <c r="H74" i="29"/>
  <c r="G74" i="29"/>
  <c r="H73" i="29"/>
  <c r="G73" i="29"/>
  <c r="H72" i="29"/>
  <c r="G72" i="29"/>
  <c r="H71" i="29"/>
  <c r="G71" i="29"/>
  <c r="H70" i="29"/>
  <c r="G70" i="29"/>
  <c r="J68" i="29"/>
  <c r="I68" i="29"/>
  <c r="F68" i="29"/>
  <c r="E68" i="29"/>
  <c r="D68" i="29"/>
  <c r="C68" i="29"/>
  <c r="H67" i="29"/>
  <c r="G67" i="29"/>
  <c r="H65" i="29"/>
  <c r="G65" i="29"/>
  <c r="H64" i="29"/>
  <c r="G64" i="29"/>
  <c r="H63" i="29"/>
  <c r="G63" i="29"/>
  <c r="H62" i="29"/>
  <c r="G62" i="29"/>
  <c r="H61" i="29"/>
  <c r="G61" i="29"/>
  <c r="H60" i="29"/>
  <c r="G60" i="29"/>
  <c r="H59" i="29"/>
  <c r="G59" i="29"/>
  <c r="J57" i="29"/>
  <c r="I57" i="29"/>
  <c r="F57" i="29"/>
  <c r="E57" i="29"/>
  <c r="D57" i="29"/>
  <c r="H57" i="29" s="1"/>
  <c r="C57" i="29"/>
  <c r="H55" i="29"/>
  <c r="G55" i="29"/>
  <c r="H54" i="29"/>
  <c r="G54" i="29"/>
  <c r="H53" i="29"/>
  <c r="G53" i="29"/>
  <c r="H52" i="29"/>
  <c r="G52" i="29"/>
  <c r="H51" i="29"/>
  <c r="G51" i="29"/>
  <c r="H50" i="29"/>
  <c r="G50" i="29"/>
  <c r="H49" i="29"/>
  <c r="G49" i="29"/>
  <c r="H48" i="29"/>
  <c r="G48" i="29"/>
  <c r="H47" i="29"/>
  <c r="G47" i="29"/>
  <c r="H46" i="29"/>
  <c r="G46" i="29"/>
  <c r="H45" i="29"/>
  <c r="G45" i="29"/>
  <c r="H44" i="29"/>
  <c r="G44" i="29"/>
  <c r="H43" i="29"/>
  <c r="G43" i="29"/>
  <c r="H42" i="29"/>
  <c r="G42" i="29"/>
  <c r="H41" i="29"/>
  <c r="G41" i="29"/>
  <c r="H40" i="29"/>
  <c r="G40" i="29"/>
  <c r="G39" i="29"/>
  <c r="H38" i="29"/>
  <c r="G38" i="29"/>
  <c r="G37" i="29"/>
  <c r="H36" i="29"/>
  <c r="G36" i="29"/>
  <c r="H35" i="29"/>
  <c r="G35" i="29"/>
  <c r="J33" i="29"/>
  <c r="I33" i="29"/>
  <c r="G33" i="29"/>
  <c r="F33" i="29"/>
  <c r="E33" i="29"/>
  <c r="D33" i="29"/>
  <c r="C33" i="29"/>
  <c r="H32" i="29"/>
  <c r="G32" i="29"/>
  <c r="H31" i="29"/>
  <c r="G31" i="29"/>
  <c r="J29" i="29"/>
  <c r="I29" i="29"/>
  <c r="H29" i="29"/>
  <c r="F29" i="29"/>
  <c r="E29" i="29"/>
  <c r="D29" i="29"/>
  <c r="C29" i="29"/>
  <c r="G29" i="29" s="1"/>
  <c r="H28" i="29"/>
  <c r="G28" i="29"/>
  <c r="H27" i="29"/>
  <c r="G27" i="29"/>
  <c r="H26" i="29"/>
  <c r="G26" i="29"/>
  <c r="J24" i="29"/>
  <c r="I24" i="29"/>
  <c r="F24" i="29"/>
  <c r="H24" i="29" s="1"/>
  <c r="E24" i="29"/>
  <c r="D24" i="29"/>
  <c r="C24" i="29"/>
  <c r="H23" i="29"/>
  <c r="G23" i="29"/>
  <c r="J21" i="29"/>
  <c r="I21" i="29"/>
  <c r="H21" i="29"/>
  <c r="F21" i="29"/>
  <c r="E21" i="29"/>
  <c r="D21" i="29"/>
  <c r="C21" i="29"/>
  <c r="H20" i="29"/>
  <c r="G20" i="29"/>
  <c r="H19" i="29"/>
  <c r="G19" i="29"/>
  <c r="H18" i="29"/>
  <c r="G18" i="29"/>
  <c r="H17" i="29"/>
  <c r="G17" i="29"/>
  <c r="H16" i="29"/>
  <c r="G16" i="29"/>
  <c r="H15" i="29"/>
  <c r="G15" i="29"/>
  <c r="H14" i="29"/>
  <c r="G14" i="29"/>
  <c r="H13" i="29"/>
  <c r="G13" i="29"/>
  <c r="H12" i="29"/>
  <c r="G12" i="29"/>
  <c r="H11" i="29"/>
  <c r="G11" i="29"/>
  <c r="H10" i="29"/>
  <c r="G10" i="29"/>
  <c r="C6" i="29"/>
  <c r="J76" i="21"/>
  <c r="I76" i="21"/>
  <c r="F76" i="21"/>
  <c r="E76" i="21"/>
  <c r="G76" i="21" s="1"/>
  <c r="D76" i="21"/>
  <c r="C76" i="21"/>
  <c r="H75" i="21"/>
  <c r="G75" i="21"/>
  <c r="H74" i="21"/>
  <c r="G74" i="21"/>
  <c r="H73" i="21"/>
  <c r="G73" i="21"/>
  <c r="H72" i="21"/>
  <c r="G72" i="21"/>
  <c r="H71" i="21"/>
  <c r="G71" i="21"/>
  <c r="H70" i="21"/>
  <c r="G70" i="21"/>
  <c r="J68" i="21"/>
  <c r="I68" i="21"/>
  <c r="F68" i="21"/>
  <c r="E68" i="21"/>
  <c r="D68" i="21"/>
  <c r="C68" i="21"/>
  <c r="H67" i="21"/>
  <c r="G67" i="21"/>
  <c r="G64" i="21"/>
  <c r="H63" i="21"/>
  <c r="G63" i="21"/>
  <c r="H62" i="21"/>
  <c r="G62" i="21"/>
  <c r="H61" i="21"/>
  <c r="G61" i="21"/>
  <c r="H60" i="21"/>
  <c r="G60" i="21"/>
  <c r="H59" i="21"/>
  <c r="G59" i="21"/>
  <c r="J57" i="21"/>
  <c r="I57" i="21"/>
  <c r="F57" i="21"/>
  <c r="H57" i="21" s="1"/>
  <c r="E57" i="21"/>
  <c r="G57" i="21" s="1"/>
  <c r="D57" i="21"/>
  <c r="C57" i="21"/>
  <c r="H56" i="21"/>
  <c r="G56" i="21"/>
  <c r="H55" i="21"/>
  <c r="G55" i="21"/>
  <c r="H54" i="21"/>
  <c r="G54" i="21"/>
  <c r="H53" i="21"/>
  <c r="G53" i="21"/>
  <c r="H52" i="21"/>
  <c r="G52" i="21"/>
  <c r="H51" i="21"/>
  <c r="G51" i="21"/>
  <c r="H50" i="21"/>
  <c r="G50" i="21"/>
  <c r="H49" i="21"/>
  <c r="G49" i="21"/>
  <c r="H48" i="21"/>
  <c r="G48" i="21"/>
  <c r="H47" i="21"/>
  <c r="G47" i="21"/>
  <c r="H46" i="21"/>
  <c r="G46" i="21"/>
  <c r="H45" i="21"/>
  <c r="G45" i="21"/>
  <c r="H44" i="21"/>
  <c r="G44" i="21"/>
  <c r="H43" i="21"/>
  <c r="G43" i="21"/>
  <c r="H42" i="21"/>
  <c r="G42" i="21"/>
  <c r="H41" i="21"/>
  <c r="G41" i="21"/>
  <c r="H40" i="21"/>
  <c r="G40" i="21"/>
  <c r="H39" i="21"/>
  <c r="G39" i="21"/>
  <c r="H38" i="21"/>
  <c r="G38" i="21"/>
  <c r="H37" i="21"/>
  <c r="G37" i="21"/>
  <c r="H35" i="21"/>
  <c r="G35" i="21"/>
  <c r="J33" i="21"/>
  <c r="I33" i="21"/>
  <c r="F33" i="21"/>
  <c r="E33" i="21"/>
  <c r="D33" i="21"/>
  <c r="C33" i="21"/>
  <c r="H32" i="21"/>
  <c r="G32" i="21"/>
  <c r="H31" i="21"/>
  <c r="G31" i="21"/>
  <c r="J29" i="21"/>
  <c r="I29" i="21"/>
  <c r="F29" i="21"/>
  <c r="E29" i="21"/>
  <c r="D29" i="21"/>
  <c r="C29" i="21"/>
  <c r="H27" i="21"/>
  <c r="G27" i="21"/>
  <c r="H26" i="21"/>
  <c r="G26" i="21"/>
  <c r="J24" i="21"/>
  <c r="I24" i="21"/>
  <c r="F24" i="21"/>
  <c r="H24" i="21" s="1"/>
  <c r="E24" i="21"/>
  <c r="G24" i="21" s="1"/>
  <c r="D24" i="21"/>
  <c r="C24" i="21"/>
  <c r="H23" i="21"/>
  <c r="G23" i="21"/>
  <c r="J21" i="21"/>
  <c r="I21" i="21"/>
  <c r="F21" i="21"/>
  <c r="H21" i="21" s="1"/>
  <c r="E21" i="21"/>
  <c r="D21" i="21"/>
  <c r="C21" i="21"/>
  <c r="H20" i="21"/>
  <c r="G20" i="21"/>
  <c r="H19" i="21"/>
  <c r="G19" i="21"/>
  <c r="H18" i="21"/>
  <c r="G18" i="21"/>
  <c r="H17" i="21"/>
  <c r="G17" i="21"/>
  <c r="H16" i="21"/>
  <c r="G16" i="21"/>
  <c r="H15" i="21"/>
  <c r="G15" i="21"/>
  <c r="H14" i="21"/>
  <c r="G14" i="21"/>
  <c r="H13" i="21"/>
  <c r="G13" i="21"/>
  <c r="H12" i="21"/>
  <c r="G12" i="21"/>
  <c r="H11" i="21"/>
  <c r="G11" i="21"/>
  <c r="H10" i="21"/>
  <c r="G10" i="21"/>
  <c r="C6" i="21"/>
  <c r="J76" i="20"/>
  <c r="I76" i="20"/>
  <c r="F76" i="20"/>
  <c r="H76" i="20" s="1"/>
  <c r="E76" i="20"/>
  <c r="G76" i="20" s="1"/>
  <c r="D76" i="20"/>
  <c r="C76" i="20"/>
  <c r="H75" i="20"/>
  <c r="G75" i="20"/>
  <c r="H74" i="20"/>
  <c r="G74" i="20"/>
  <c r="H73" i="20"/>
  <c r="G73" i="20"/>
  <c r="H72" i="20"/>
  <c r="G72" i="20"/>
  <c r="H71" i="20"/>
  <c r="G71" i="20"/>
  <c r="H70" i="20"/>
  <c r="G70" i="20"/>
  <c r="J68" i="20"/>
  <c r="I68" i="20"/>
  <c r="F68" i="20"/>
  <c r="E68" i="20"/>
  <c r="D68" i="20"/>
  <c r="C68" i="20"/>
  <c r="J57" i="20"/>
  <c r="I57" i="20"/>
  <c r="F57" i="20"/>
  <c r="E57" i="20"/>
  <c r="D57" i="20"/>
  <c r="C57" i="20"/>
  <c r="H55" i="20"/>
  <c r="G55" i="20"/>
  <c r="H54" i="20"/>
  <c r="G54" i="20"/>
  <c r="H53" i="20"/>
  <c r="G53" i="20"/>
  <c r="H52" i="20"/>
  <c r="G52" i="20"/>
  <c r="H51" i="20"/>
  <c r="G51" i="20"/>
  <c r="H50" i="20"/>
  <c r="G50" i="20"/>
  <c r="H49" i="20"/>
  <c r="G49" i="20"/>
  <c r="H48" i="20"/>
  <c r="G48" i="20"/>
  <c r="H47" i="20"/>
  <c r="G47" i="20"/>
  <c r="H46" i="20"/>
  <c r="G46" i="20"/>
  <c r="H45" i="20"/>
  <c r="G45" i="20"/>
  <c r="H44" i="20"/>
  <c r="G44" i="20"/>
  <c r="H43" i="20"/>
  <c r="G43" i="20"/>
  <c r="H42" i="20"/>
  <c r="G42" i="20"/>
  <c r="H41" i="20"/>
  <c r="G41" i="20"/>
  <c r="H40" i="20"/>
  <c r="G40" i="20"/>
  <c r="H38" i="20"/>
  <c r="G38" i="20"/>
  <c r="H37" i="20"/>
  <c r="G37" i="20"/>
  <c r="H36" i="20"/>
  <c r="G36" i="20"/>
  <c r="H35" i="20"/>
  <c r="G35" i="20"/>
  <c r="J33" i="20"/>
  <c r="I33" i="20"/>
  <c r="F33" i="20"/>
  <c r="E33" i="20"/>
  <c r="D33" i="20"/>
  <c r="C33" i="20"/>
  <c r="H32" i="20"/>
  <c r="G32" i="20"/>
  <c r="H31" i="20"/>
  <c r="G31" i="20"/>
  <c r="J29" i="20"/>
  <c r="I29" i="20"/>
  <c r="F29" i="20"/>
  <c r="E29" i="20"/>
  <c r="D29" i="20"/>
  <c r="C29" i="20"/>
  <c r="H27" i="20"/>
  <c r="G27" i="20"/>
  <c r="H26" i="20"/>
  <c r="G26" i="20"/>
  <c r="J24" i="20"/>
  <c r="I24" i="20"/>
  <c r="F24" i="20"/>
  <c r="H24" i="20" s="1"/>
  <c r="E24" i="20"/>
  <c r="D24" i="20"/>
  <c r="C24" i="20"/>
  <c r="G24" i="20" s="1"/>
  <c r="H23" i="20"/>
  <c r="G23" i="20"/>
  <c r="J21" i="20"/>
  <c r="I21" i="20"/>
  <c r="F21" i="20"/>
  <c r="E21" i="20"/>
  <c r="D21" i="20"/>
  <c r="C21" i="20"/>
  <c r="H20" i="20"/>
  <c r="G20" i="20"/>
  <c r="H19" i="20"/>
  <c r="G19" i="20"/>
  <c r="H18" i="20"/>
  <c r="G18" i="20"/>
  <c r="H17" i="20"/>
  <c r="G17" i="20"/>
  <c r="H16" i="20"/>
  <c r="G16" i="20"/>
  <c r="H15" i="20"/>
  <c r="G15" i="20"/>
  <c r="H14" i="20"/>
  <c r="G14" i="20"/>
  <c r="H13" i="20"/>
  <c r="G13" i="20"/>
  <c r="H12" i="20"/>
  <c r="G12" i="20"/>
  <c r="H11" i="20"/>
  <c r="G11" i="20"/>
  <c r="H10" i="20"/>
  <c r="G10" i="20"/>
  <c r="C6" i="20"/>
  <c r="J76" i="28"/>
  <c r="I76" i="28"/>
  <c r="F76" i="28"/>
  <c r="E76" i="28"/>
  <c r="D76" i="28"/>
  <c r="H76" i="28" s="1"/>
  <c r="C76" i="28"/>
  <c r="H75" i="28"/>
  <c r="G75" i="28"/>
  <c r="H74" i="28"/>
  <c r="G74" i="28"/>
  <c r="H73" i="28"/>
  <c r="G73" i="28"/>
  <c r="H72" i="28"/>
  <c r="G72" i="28"/>
  <c r="H71" i="28"/>
  <c r="G71" i="28"/>
  <c r="H70" i="28"/>
  <c r="G70" i="28"/>
  <c r="J68" i="28"/>
  <c r="I68" i="28"/>
  <c r="F68" i="28"/>
  <c r="E68" i="28"/>
  <c r="G68" i="28" s="1"/>
  <c r="D68" i="28"/>
  <c r="C68" i="28"/>
  <c r="H67" i="28"/>
  <c r="G67" i="28"/>
  <c r="H66" i="28"/>
  <c r="G66" i="28"/>
  <c r="H65" i="28"/>
  <c r="G65" i="28"/>
  <c r="H64" i="28"/>
  <c r="G64" i="28"/>
  <c r="H63" i="28"/>
  <c r="G63" i="28"/>
  <c r="H62" i="28"/>
  <c r="G62" i="28"/>
  <c r="H61" i="28"/>
  <c r="G61" i="28"/>
  <c r="H60" i="28"/>
  <c r="G60" i="28"/>
  <c r="H59" i="28"/>
  <c r="G59" i="28"/>
  <c r="J57" i="28"/>
  <c r="I57" i="28"/>
  <c r="F57" i="28"/>
  <c r="H57" i="28" s="1"/>
  <c r="E57" i="28"/>
  <c r="G57" i="28" s="1"/>
  <c r="D57" i="28"/>
  <c r="C57" i="28"/>
  <c r="H55" i="28"/>
  <c r="G55" i="28"/>
  <c r="H54" i="28"/>
  <c r="G54" i="28"/>
  <c r="H53" i="28"/>
  <c r="G53" i="28"/>
  <c r="H52" i="28"/>
  <c r="G52" i="28"/>
  <c r="H51" i="28"/>
  <c r="G51" i="28"/>
  <c r="H50" i="28"/>
  <c r="G50" i="28"/>
  <c r="H49" i="28"/>
  <c r="G49" i="28"/>
  <c r="H48" i="28"/>
  <c r="G48" i="28"/>
  <c r="H47" i="28"/>
  <c r="G47" i="28"/>
  <c r="H46" i="28"/>
  <c r="G46" i="28"/>
  <c r="H45" i="28"/>
  <c r="G45" i="28"/>
  <c r="H44" i="28"/>
  <c r="G44" i="28"/>
  <c r="H43" i="28"/>
  <c r="G43" i="28"/>
  <c r="H42" i="28"/>
  <c r="G42" i="28"/>
  <c r="H41" i="28"/>
  <c r="G41" i="28"/>
  <c r="H40" i="28"/>
  <c r="G40" i="28"/>
  <c r="H39" i="28"/>
  <c r="G39" i="28"/>
  <c r="H38" i="28"/>
  <c r="G38" i="28"/>
  <c r="H37" i="28"/>
  <c r="G37" i="28"/>
  <c r="H36" i="28"/>
  <c r="G36" i="28"/>
  <c r="H35" i="28"/>
  <c r="G35" i="28"/>
  <c r="J33" i="28"/>
  <c r="I33" i="28"/>
  <c r="F33" i="28"/>
  <c r="H33" i="28" s="1"/>
  <c r="E33" i="28"/>
  <c r="D33" i="28"/>
  <c r="C33" i="28"/>
  <c r="H32" i="28"/>
  <c r="G32" i="28"/>
  <c r="H31" i="28"/>
  <c r="G31" i="28"/>
  <c r="J29" i="28"/>
  <c r="I29" i="28"/>
  <c r="F29" i="28"/>
  <c r="E29" i="28"/>
  <c r="D29" i="28"/>
  <c r="C29" i="28"/>
  <c r="H27" i="28"/>
  <c r="G27" i="28"/>
  <c r="H26" i="28"/>
  <c r="G26" i="28"/>
  <c r="J24" i="28"/>
  <c r="I24" i="28"/>
  <c r="F24" i="28"/>
  <c r="H24" i="28" s="1"/>
  <c r="E24" i="28"/>
  <c r="D24" i="28"/>
  <c r="C24" i="28"/>
  <c r="H23" i="28"/>
  <c r="G23" i="28"/>
  <c r="J21" i="28"/>
  <c r="J77" i="28" s="1"/>
  <c r="I21" i="28"/>
  <c r="F21" i="28"/>
  <c r="E21" i="28"/>
  <c r="D21" i="28"/>
  <c r="C21" i="28"/>
  <c r="H20" i="28"/>
  <c r="G20" i="28"/>
  <c r="H19" i="28"/>
  <c r="G19" i="28"/>
  <c r="H18" i="28"/>
  <c r="G18" i="28"/>
  <c r="H17" i="28"/>
  <c r="G17" i="28"/>
  <c r="H16" i="28"/>
  <c r="G16" i="28"/>
  <c r="H15" i="28"/>
  <c r="G15" i="28"/>
  <c r="H14" i="28"/>
  <c r="G14" i="28"/>
  <c r="H13" i="28"/>
  <c r="G13" i="28"/>
  <c r="H12" i="28"/>
  <c r="G12" i="28"/>
  <c r="H11" i="28"/>
  <c r="G11" i="28"/>
  <c r="H10" i="28"/>
  <c r="G10" i="28"/>
  <c r="C6" i="28"/>
  <c r="J76" i="27"/>
  <c r="I76" i="27"/>
  <c r="F76" i="27"/>
  <c r="E76" i="27"/>
  <c r="D76" i="27"/>
  <c r="C76" i="27"/>
  <c r="H75" i="27"/>
  <c r="G75" i="27"/>
  <c r="H74" i="27"/>
  <c r="G74" i="27"/>
  <c r="H73" i="27"/>
  <c r="G73" i="27"/>
  <c r="H72" i="27"/>
  <c r="G72" i="27"/>
  <c r="H71" i="27"/>
  <c r="G71" i="27"/>
  <c r="H70" i="27"/>
  <c r="G70" i="27"/>
  <c r="J68" i="27"/>
  <c r="I68" i="27"/>
  <c r="F68" i="27"/>
  <c r="E68" i="27"/>
  <c r="D68" i="27"/>
  <c r="C68" i="27"/>
  <c r="H66" i="27"/>
  <c r="G66" i="27"/>
  <c r="H65" i="27"/>
  <c r="G65" i="27"/>
  <c r="H64" i="27"/>
  <c r="G64" i="27"/>
  <c r="H63" i="27"/>
  <c r="G63" i="27"/>
  <c r="H62" i="27"/>
  <c r="G62" i="27"/>
  <c r="H61" i="27"/>
  <c r="G61" i="27"/>
  <c r="H60" i="27"/>
  <c r="G60" i="27"/>
  <c r="H59" i="27"/>
  <c r="G59" i="27"/>
  <c r="J57" i="27"/>
  <c r="I57" i="27"/>
  <c r="F57" i="27"/>
  <c r="E57" i="27"/>
  <c r="D57" i="27"/>
  <c r="C57" i="27"/>
  <c r="H56" i="27"/>
  <c r="G56" i="27"/>
  <c r="H55" i="27"/>
  <c r="G55" i="27"/>
  <c r="H54" i="27"/>
  <c r="G54" i="27"/>
  <c r="H53" i="27"/>
  <c r="G53" i="27"/>
  <c r="H52" i="27"/>
  <c r="G52" i="27"/>
  <c r="H51" i="27"/>
  <c r="G51" i="27"/>
  <c r="H50" i="27"/>
  <c r="G50" i="27"/>
  <c r="H49" i="27"/>
  <c r="G49" i="27"/>
  <c r="H48" i="27"/>
  <c r="G48" i="27"/>
  <c r="H47" i="27"/>
  <c r="G47" i="27"/>
  <c r="H45" i="27"/>
  <c r="G45" i="27"/>
  <c r="H44" i="27"/>
  <c r="G44" i="27"/>
  <c r="H43" i="27"/>
  <c r="G43" i="27"/>
  <c r="H42" i="27"/>
  <c r="G42" i="27"/>
  <c r="H41" i="27"/>
  <c r="G41" i="27"/>
  <c r="H40" i="27"/>
  <c r="G40" i="27"/>
  <c r="H39" i="27"/>
  <c r="G39" i="27"/>
  <c r="H38" i="27"/>
  <c r="G38" i="27"/>
  <c r="H37" i="27"/>
  <c r="G37" i="27"/>
  <c r="H36" i="27"/>
  <c r="G36" i="27"/>
  <c r="H35" i="27"/>
  <c r="G35" i="27"/>
  <c r="J33" i="27"/>
  <c r="I33" i="27"/>
  <c r="F33" i="27"/>
  <c r="H33" i="27" s="1"/>
  <c r="E33" i="27"/>
  <c r="D33" i="27"/>
  <c r="C33" i="27"/>
  <c r="H32" i="27"/>
  <c r="G32" i="27"/>
  <c r="H31" i="27"/>
  <c r="G31" i="27"/>
  <c r="J29" i="27"/>
  <c r="I29" i="27"/>
  <c r="F29" i="27"/>
  <c r="E29" i="27"/>
  <c r="D29" i="27"/>
  <c r="C29" i="27"/>
  <c r="G29" i="27" s="1"/>
  <c r="H28" i="27"/>
  <c r="G28" i="27"/>
  <c r="H27" i="27"/>
  <c r="G27" i="27"/>
  <c r="H26" i="27"/>
  <c r="G26" i="27"/>
  <c r="J24" i="27"/>
  <c r="I24" i="27"/>
  <c r="F24" i="27"/>
  <c r="E24" i="27"/>
  <c r="D24" i="27"/>
  <c r="C24" i="27"/>
  <c r="H23" i="27"/>
  <c r="G23" i="27"/>
  <c r="J21" i="27"/>
  <c r="I21" i="27"/>
  <c r="F21" i="27"/>
  <c r="E21" i="27"/>
  <c r="D21" i="27"/>
  <c r="C21" i="27"/>
  <c r="H20" i="27"/>
  <c r="G20" i="27"/>
  <c r="H19" i="27"/>
  <c r="G19" i="27"/>
  <c r="H18" i="27"/>
  <c r="G18" i="27"/>
  <c r="H17" i="27"/>
  <c r="G17" i="27"/>
  <c r="H16" i="27"/>
  <c r="G16" i="27"/>
  <c r="H15" i="27"/>
  <c r="G15" i="27"/>
  <c r="H14" i="27"/>
  <c r="G14" i="27"/>
  <c r="H13" i="27"/>
  <c r="G13" i="27"/>
  <c r="H12" i="27"/>
  <c r="G12" i="27"/>
  <c r="H11" i="27"/>
  <c r="G11" i="27"/>
  <c r="H10" i="27"/>
  <c r="G10" i="27"/>
  <c r="C6" i="27"/>
  <c r="J76" i="31"/>
  <c r="I76" i="31"/>
  <c r="F76" i="31"/>
  <c r="H76" i="31" s="1"/>
  <c r="E76" i="31"/>
  <c r="D76" i="31"/>
  <c r="C76" i="31"/>
  <c r="H75" i="31"/>
  <c r="G75" i="31"/>
  <c r="H74" i="31"/>
  <c r="G74" i="31"/>
  <c r="H73" i="31"/>
  <c r="G73" i="31"/>
  <c r="H72" i="31"/>
  <c r="G72" i="31"/>
  <c r="H71" i="31"/>
  <c r="G71" i="31"/>
  <c r="H70" i="31"/>
  <c r="G70" i="31"/>
  <c r="J68" i="31"/>
  <c r="I68" i="31"/>
  <c r="F68" i="31"/>
  <c r="E68" i="31"/>
  <c r="G68" i="31" s="1"/>
  <c r="D68" i="31"/>
  <c r="C68" i="31"/>
  <c r="H65" i="31"/>
  <c r="G65" i="31"/>
  <c r="H64" i="31"/>
  <c r="G64" i="31"/>
  <c r="H63" i="31"/>
  <c r="G63" i="31"/>
  <c r="H62" i="31"/>
  <c r="G62" i="31"/>
  <c r="G59" i="31"/>
  <c r="J57" i="31"/>
  <c r="I57" i="31"/>
  <c r="F57" i="31"/>
  <c r="E57" i="31"/>
  <c r="D57" i="31"/>
  <c r="C57" i="31"/>
  <c r="H55" i="31"/>
  <c r="G55" i="31"/>
  <c r="H54" i="31"/>
  <c r="G54" i="31"/>
  <c r="H53" i="31"/>
  <c r="G53" i="31"/>
  <c r="H52" i="31"/>
  <c r="G52" i="31"/>
  <c r="H51" i="31"/>
  <c r="G51" i="31"/>
  <c r="H50" i="31"/>
  <c r="G50" i="31"/>
  <c r="H49" i="31"/>
  <c r="G49" i="31"/>
  <c r="H47" i="31"/>
  <c r="G47" i="31"/>
  <c r="H45" i="31"/>
  <c r="G45" i="31"/>
  <c r="H44" i="31"/>
  <c r="G44" i="31"/>
  <c r="H43" i="31"/>
  <c r="G43" i="31"/>
  <c r="H42" i="31"/>
  <c r="G42" i="31"/>
  <c r="H41" i="31"/>
  <c r="G41" i="31"/>
  <c r="H40" i="31"/>
  <c r="G40" i="31"/>
  <c r="H39" i="31"/>
  <c r="G39" i="31"/>
  <c r="H38" i="31"/>
  <c r="G38" i="31"/>
  <c r="H36" i="31"/>
  <c r="G36" i="31"/>
  <c r="H35" i="31"/>
  <c r="G35" i="31"/>
  <c r="J33" i="31"/>
  <c r="I33" i="31"/>
  <c r="F33" i="31"/>
  <c r="E33" i="31"/>
  <c r="D33" i="31"/>
  <c r="C33" i="31"/>
  <c r="H32" i="31"/>
  <c r="G32" i="31"/>
  <c r="H31" i="31"/>
  <c r="G31" i="31"/>
  <c r="J29" i="31"/>
  <c r="I29" i="31"/>
  <c r="F29" i="31"/>
  <c r="E29" i="31"/>
  <c r="D29" i="31"/>
  <c r="C29" i="31"/>
  <c r="H28" i="31"/>
  <c r="G28" i="31"/>
  <c r="H27" i="31"/>
  <c r="G27" i="31"/>
  <c r="H26" i="31"/>
  <c r="G26" i="31"/>
  <c r="J24" i="31"/>
  <c r="I24" i="31"/>
  <c r="F24" i="31"/>
  <c r="E24" i="31"/>
  <c r="G24" i="31" s="1"/>
  <c r="D24" i="31"/>
  <c r="C24" i="31"/>
  <c r="H23" i="31"/>
  <c r="G23" i="31"/>
  <c r="J21" i="31"/>
  <c r="I21" i="31"/>
  <c r="I77" i="31" s="1"/>
  <c r="F21" i="31"/>
  <c r="E21" i="31"/>
  <c r="D21" i="31"/>
  <c r="C21" i="31"/>
  <c r="H20" i="31"/>
  <c r="G20" i="31"/>
  <c r="H19" i="31"/>
  <c r="G19" i="31"/>
  <c r="H18" i="31"/>
  <c r="G18" i="31"/>
  <c r="H17" i="31"/>
  <c r="G17" i="31"/>
  <c r="H16" i="31"/>
  <c r="G16" i="31"/>
  <c r="H15" i="31"/>
  <c r="G15" i="31"/>
  <c r="H14" i="31"/>
  <c r="G14" i="31"/>
  <c r="H13" i="31"/>
  <c r="G13" i="31"/>
  <c r="H12" i="31"/>
  <c r="G12" i="31"/>
  <c r="H11" i="31"/>
  <c r="G11" i="31"/>
  <c r="H10" i="31"/>
  <c r="G10" i="31"/>
  <c r="C6" i="31"/>
  <c r="J76" i="11"/>
  <c r="I76" i="11"/>
  <c r="F76" i="11"/>
  <c r="H76" i="11" s="1"/>
  <c r="E76" i="11"/>
  <c r="D76" i="11"/>
  <c r="C76" i="11"/>
  <c r="H75" i="11"/>
  <c r="G75" i="11"/>
  <c r="H74" i="11"/>
  <c r="G74" i="11"/>
  <c r="H73" i="11"/>
  <c r="G73" i="11"/>
  <c r="H72" i="11"/>
  <c r="G72" i="11"/>
  <c r="H71" i="11"/>
  <c r="G71" i="11"/>
  <c r="H70" i="11"/>
  <c r="G70" i="11"/>
  <c r="J68" i="11"/>
  <c r="I68" i="11"/>
  <c r="F68" i="11"/>
  <c r="H68" i="11" s="1"/>
  <c r="E68" i="11"/>
  <c r="G68" i="11" s="1"/>
  <c r="D68" i="11"/>
  <c r="C68" i="11"/>
  <c r="H65" i="11"/>
  <c r="G65" i="11"/>
  <c r="H64" i="11"/>
  <c r="G64" i="11"/>
  <c r="H63" i="11"/>
  <c r="G63" i="11"/>
  <c r="H62" i="11"/>
  <c r="G62" i="11"/>
  <c r="H61" i="11"/>
  <c r="G61" i="11"/>
  <c r="H60" i="11"/>
  <c r="G60" i="11"/>
  <c r="H59" i="11"/>
  <c r="G59" i="11"/>
  <c r="J57" i="11"/>
  <c r="I57" i="11"/>
  <c r="F57" i="11"/>
  <c r="H57" i="11" s="1"/>
  <c r="E57" i="11"/>
  <c r="D57" i="11"/>
  <c r="C57" i="11"/>
  <c r="H56" i="11"/>
  <c r="G56" i="11"/>
  <c r="H55" i="11"/>
  <c r="G55" i="11"/>
  <c r="H54" i="11"/>
  <c r="G54" i="11"/>
  <c r="H53" i="11"/>
  <c r="G53" i="11"/>
  <c r="H52" i="11"/>
  <c r="G52" i="11"/>
  <c r="H51" i="11"/>
  <c r="G51" i="11"/>
  <c r="H49" i="11"/>
  <c r="G49" i="11"/>
  <c r="H48" i="11"/>
  <c r="G48" i="11"/>
  <c r="H47" i="11"/>
  <c r="G47" i="11"/>
  <c r="H45" i="11"/>
  <c r="G45" i="11"/>
  <c r="H44" i="11"/>
  <c r="G44" i="11"/>
  <c r="H43" i="11"/>
  <c r="G43" i="11"/>
  <c r="H42" i="11"/>
  <c r="G42" i="11"/>
  <c r="H41" i="11"/>
  <c r="G41" i="11"/>
  <c r="H40" i="11"/>
  <c r="G40" i="11"/>
  <c r="H38" i="11"/>
  <c r="G38" i="11"/>
  <c r="H36" i="11"/>
  <c r="G36" i="11"/>
  <c r="H35" i="11"/>
  <c r="G35" i="11"/>
  <c r="J33" i="11"/>
  <c r="I33" i="11"/>
  <c r="F33" i="11"/>
  <c r="E33" i="11"/>
  <c r="D33" i="11"/>
  <c r="C33" i="11"/>
  <c r="H32" i="11"/>
  <c r="G32" i="11"/>
  <c r="H31" i="11"/>
  <c r="G31" i="11"/>
  <c r="J29" i="11"/>
  <c r="I29" i="11"/>
  <c r="F29" i="11"/>
  <c r="H29" i="11" s="1"/>
  <c r="E29" i="11"/>
  <c r="G29" i="11" s="1"/>
  <c r="D29" i="11"/>
  <c r="C29" i="11"/>
  <c r="H27" i="11"/>
  <c r="G27" i="11"/>
  <c r="H26" i="11"/>
  <c r="G26" i="11"/>
  <c r="J24" i="11"/>
  <c r="I24" i="11"/>
  <c r="F24" i="11"/>
  <c r="E24" i="11"/>
  <c r="D24" i="11"/>
  <c r="C24" i="11"/>
  <c r="H23" i="11"/>
  <c r="G23" i="11"/>
  <c r="J21" i="11"/>
  <c r="I21" i="11"/>
  <c r="F21" i="11"/>
  <c r="E21" i="11"/>
  <c r="D21" i="11"/>
  <c r="C21" i="11"/>
  <c r="H20" i="11"/>
  <c r="G20" i="11"/>
  <c r="H19" i="11"/>
  <c r="G19" i="11"/>
  <c r="H18" i="11"/>
  <c r="G18" i="11"/>
  <c r="H17" i="11"/>
  <c r="G17" i="11"/>
  <c r="H16" i="11"/>
  <c r="G16" i="11"/>
  <c r="H15" i="11"/>
  <c r="G15" i="11"/>
  <c r="H14" i="11"/>
  <c r="G14" i="11"/>
  <c r="H13" i="11"/>
  <c r="G13" i="11"/>
  <c r="H12" i="11"/>
  <c r="G12" i="11"/>
  <c r="H11" i="11"/>
  <c r="G11" i="11"/>
  <c r="H10" i="11"/>
  <c r="G10" i="11"/>
  <c r="C6" i="11"/>
  <c r="J76" i="10"/>
  <c r="I76" i="10"/>
  <c r="F76" i="10"/>
  <c r="H76" i="10" s="1"/>
  <c r="E76" i="10"/>
  <c r="G76" i="10" s="1"/>
  <c r="D76" i="10"/>
  <c r="C76" i="10"/>
  <c r="H75" i="10"/>
  <c r="G75" i="10"/>
  <c r="H74" i="10"/>
  <c r="G74" i="10"/>
  <c r="H73" i="10"/>
  <c r="G73" i="10"/>
  <c r="H72" i="10"/>
  <c r="G72" i="10"/>
  <c r="H71" i="10"/>
  <c r="G71" i="10"/>
  <c r="H70" i="10"/>
  <c r="G70" i="10"/>
  <c r="J68" i="10"/>
  <c r="I68" i="10"/>
  <c r="F68" i="10"/>
  <c r="E68" i="10"/>
  <c r="D68" i="10"/>
  <c r="H68" i="10" s="1"/>
  <c r="C68" i="10"/>
  <c r="H66" i="10"/>
  <c r="G66" i="10"/>
  <c r="H64" i="10"/>
  <c r="G64" i="10"/>
  <c r="H63" i="10"/>
  <c r="G63" i="10"/>
  <c r="H62" i="10"/>
  <c r="G62" i="10"/>
  <c r="H60" i="10"/>
  <c r="G60" i="10"/>
  <c r="J57" i="10"/>
  <c r="I57" i="10"/>
  <c r="F57" i="10"/>
  <c r="E57" i="10"/>
  <c r="G57" i="10" s="1"/>
  <c r="D57" i="10"/>
  <c r="C57" i="10"/>
  <c r="H55" i="10"/>
  <c r="G55" i="10"/>
  <c r="H54" i="10"/>
  <c r="G54" i="10"/>
  <c r="H53" i="10"/>
  <c r="G53" i="10"/>
  <c r="H52" i="10"/>
  <c r="G52" i="10"/>
  <c r="H51" i="10"/>
  <c r="G51" i="10"/>
  <c r="H50" i="10"/>
  <c r="G50" i="10"/>
  <c r="H49" i="10"/>
  <c r="G49" i="10"/>
  <c r="H48" i="10"/>
  <c r="G48" i="10"/>
  <c r="H47" i="10"/>
  <c r="G47" i="10"/>
  <c r="H45" i="10"/>
  <c r="G45" i="10"/>
  <c r="H44" i="10"/>
  <c r="G44" i="10"/>
  <c r="H43" i="10"/>
  <c r="G43" i="10"/>
  <c r="H42" i="10"/>
  <c r="G42" i="10"/>
  <c r="H41" i="10"/>
  <c r="G41" i="10"/>
  <c r="H40" i="10"/>
  <c r="G40" i="10"/>
  <c r="H39" i="10"/>
  <c r="G39" i="10"/>
  <c r="H38" i="10"/>
  <c r="G38" i="10"/>
  <c r="H37" i="10"/>
  <c r="G37" i="10"/>
  <c r="H36" i="10"/>
  <c r="G36" i="10"/>
  <c r="H35" i="10"/>
  <c r="G35" i="10"/>
  <c r="J33" i="10"/>
  <c r="I33" i="10"/>
  <c r="F33" i="10"/>
  <c r="E33" i="10"/>
  <c r="G33" i="10" s="1"/>
  <c r="D33" i="10"/>
  <c r="C33" i="10"/>
  <c r="H32" i="10"/>
  <c r="G32" i="10"/>
  <c r="H31" i="10"/>
  <c r="G31" i="10"/>
  <c r="J29" i="10"/>
  <c r="I29" i="10"/>
  <c r="F29" i="10"/>
  <c r="H29" i="10" s="1"/>
  <c r="E29" i="10"/>
  <c r="D29" i="10"/>
  <c r="C29" i="10"/>
  <c r="H27" i="10"/>
  <c r="G27" i="10"/>
  <c r="H26" i="10"/>
  <c r="G26" i="10"/>
  <c r="J24" i="10"/>
  <c r="I24" i="10"/>
  <c r="F24" i="10"/>
  <c r="E24" i="10"/>
  <c r="D24" i="10"/>
  <c r="C24" i="10"/>
  <c r="H23" i="10"/>
  <c r="G23" i="10"/>
  <c r="J21" i="10"/>
  <c r="I21" i="10"/>
  <c r="F21" i="10"/>
  <c r="H21" i="10" s="1"/>
  <c r="E21" i="10"/>
  <c r="D21" i="10"/>
  <c r="C21" i="10"/>
  <c r="H20" i="10"/>
  <c r="G20" i="10"/>
  <c r="H19" i="10"/>
  <c r="G19" i="10"/>
  <c r="H18" i="10"/>
  <c r="G18" i="10"/>
  <c r="H17" i="10"/>
  <c r="G17" i="10"/>
  <c r="H16" i="10"/>
  <c r="G16" i="10"/>
  <c r="H15" i="10"/>
  <c r="G15" i="10"/>
  <c r="H14" i="10"/>
  <c r="G14" i="10"/>
  <c r="H13" i="10"/>
  <c r="G13" i="10"/>
  <c r="H12" i="10"/>
  <c r="G12" i="10"/>
  <c r="H11" i="10"/>
  <c r="G11" i="10"/>
  <c r="H10" i="10"/>
  <c r="G10" i="10"/>
  <c r="C6" i="10"/>
  <c r="A3" i="10"/>
  <c r="J76" i="9"/>
  <c r="I76" i="9"/>
  <c r="F76" i="9"/>
  <c r="E76" i="9"/>
  <c r="D76" i="9"/>
  <c r="C76" i="9"/>
  <c r="H75" i="9"/>
  <c r="G75" i="9"/>
  <c r="H74" i="9"/>
  <c r="G74" i="9"/>
  <c r="H73" i="9"/>
  <c r="G73" i="9"/>
  <c r="H72" i="9"/>
  <c r="G72" i="9"/>
  <c r="H71" i="9"/>
  <c r="G71" i="9"/>
  <c r="H70" i="9"/>
  <c r="G70" i="9"/>
  <c r="J68" i="9"/>
  <c r="I68" i="9"/>
  <c r="F68" i="9"/>
  <c r="E68" i="9"/>
  <c r="D68" i="9"/>
  <c r="C68" i="9"/>
  <c r="H67" i="9"/>
  <c r="G67" i="9"/>
  <c r="H66" i="9"/>
  <c r="G66" i="9"/>
  <c r="H65" i="9"/>
  <c r="G65" i="9"/>
  <c r="H64" i="9"/>
  <c r="G64" i="9"/>
  <c r="H63" i="9"/>
  <c r="G63" i="9"/>
  <c r="H62" i="9"/>
  <c r="G62" i="9"/>
  <c r="H61" i="9"/>
  <c r="G61" i="9"/>
  <c r="H60" i="9"/>
  <c r="G60" i="9"/>
  <c r="H59" i="9"/>
  <c r="G59" i="9"/>
  <c r="J57" i="9"/>
  <c r="I57" i="9"/>
  <c r="F57" i="9"/>
  <c r="E57" i="9"/>
  <c r="D57" i="9"/>
  <c r="C57" i="9"/>
  <c r="H56" i="9"/>
  <c r="G56" i="9"/>
  <c r="H55" i="9"/>
  <c r="G55" i="9"/>
  <c r="H54" i="9"/>
  <c r="G54" i="9"/>
  <c r="H53" i="9"/>
  <c r="G53" i="9"/>
  <c r="H52" i="9"/>
  <c r="G52" i="9"/>
  <c r="H51" i="9"/>
  <c r="G51" i="9"/>
  <c r="H50" i="9"/>
  <c r="G50" i="9"/>
  <c r="H49" i="9"/>
  <c r="G49" i="9"/>
  <c r="H48" i="9"/>
  <c r="G48" i="9"/>
  <c r="H47" i="9"/>
  <c r="G47" i="9"/>
  <c r="H46" i="9"/>
  <c r="G46" i="9"/>
  <c r="H45" i="9"/>
  <c r="G45" i="9"/>
  <c r="H44" i="9"/>
  <c r="G44" i="9"/>
  <c r="H43" i="9"/>
  <c r="G43" i="9"/>
  <c r="H42" i="9"/>
  <c r="G42" i="9"/>
  <c r="H41" i="9"/>
  <c r="G41" i="9"/>
  <c r="H40" i="9"/>
  <c r="G40" i="9"/>
  <c r="H39" i="9"/>
  <c r="G39" i="9"/>
  <c r="H38" i="9"/>
  <c r="G38" i="9"/>
  <c r="H37" i="9"/>
  <c r="G37" i="9"/>
  <c r="H36" i="9"/>
  <c r="G36" i="9"/>
  <c r="H35" i="9"/>
  <c r="G35" i="9"/>
  <c r="J33" i="9"/>
  <c r="I33" i="9"/>
  <c r="F33" i="9"/>
  <c r="E33" i="9"/>
  <c r="D33" i="9"/>
  <c r="C33" i="9"/>
  <c r="H32" i="9"/>
  <c r="G32" i="9"/>
  <c r="H31" i="9"/>
  <c r="G31" i="9"/>
  <c r="J29" i="9"/>
  <c r="I29" i="9"/>
  <c r="F29" i="9"/>
  <c r="H29" i="9" s="1"/>
  <c r="E29" i="9"/>
  <c r="D29" i="9"/>
  <c r="C29" i="9"/>
  <c r="G29" i="9" s="1"/>
  <c r="H28" i="9"/>
  <c r="G28" i="9"/>
  <c r="H27" i="9"/>
  <c r="G27" i="9"/>
  <c r="H26" i="9"/>
  <c r="G26" i="9"/>
  <c r="J24" i="9"/>
  <c r="I24" i="9"/>
  <c r="F24" i="9"/>
  <c r="E24" i="9"/>
  <c r="D24" i="9"/>
  <c r="C24" i="9"/>
  <c r="G24" i="9" s="1"/>
  <c r="H23" i="9"/>
  <c r="G23" i="9"/>
  <c r="J21" i="9"/>
  <c r="I21" i="9"/>
  <c r="I77" i="9" s="1"/>
  <c r="F21" i="9"/>
  <c r="E21" i="9"/>
  <c r="D21" i="9"/>
  <c r="C21" i="9"/>
  <c r="G21" i="9" s="1"/>
  <c r="H20" i="9"/>
  <c r="G20" i="9"/>
  <c r="H19" i="9"/>
  <c r="G19" i="9"/>
  <c r="H18" i="9"/>
  <c r="G18" i="9"/>
  <c r="H17" i="9"/>
  <c r="G17" i="9"/>
  <c r="H16" i="9"/>
  <c r="G16" i="9"/>
  <c r="H15" i="9"/>
  <c r="G15" i="9"/>
  <c r="H14" i="9"/>
  <c r="G14" i="9"/>
  <c r="H13" i="9"/>
  <c r="G13" i="9"/>
  <c r="H12" i="9"/>
  <c r="G12" i="9"/>
  <c r="H11" i="9"/>
  <c r="G11" i="9"/>
  <c r="H10" i="9"/>
  <c r="G10" i="9"/>
  <c r="G68" i="29" l="1"/>
  <c r="I77" i="29"/>
  <c r="H68" i="29"/>
  <c r="C77" i="29"/>
  <c r="G76" i="29"/>
  <c r="D77" i="29"/>
  <c r="H76" i="29"/>
  <c r="F77" i="29"/>
  <c r="H77" i="29" s="1"/>
  <c r="G24" i="29"/>
  <c r="H33" i="29"/>
  <c r="G57" i="29"/>
  <c r="J77" i="29"/>
  <c r="H76" i="21"/>
  <c r="G29" i="21"/>
  <c r="H29" i="21"/>
  <c r="C77" i="21"/>
  <c r="D77" i="21"/>
  <c r="H77" i="21" s="1"/>
  <c r="H33" i="21"/>
  <c r="E77" i="21"/>
  <c r="G33" i="21"/>
  <c r="J77" i="21"/>
  <c r="I77" i="21"/>
  <c r="G68" i="21"/>
  <c r="F77" i="21"/>
  <c r="H68" i="21"/>
  <c r="H57" i="20"/>
  <c r="G33" i="20"/>
  <c r="J77" i="20"/>
  <c r="G21" i="20"/>
  <c r="F77" i="20"/>
  <c r="H77" i="20" s="1"/>
  <c r="H21" i="20"/>
  <c r="G57" i="20"/>
  <c r="I77" i="20"/>
  <c r="D77" i="20"/>
  <c r="G29" i="20"/>
  <c r="C77" i="20"/>
  <c r="H29" i="20"/>
  <c r="D77" i="28"/>
  <c r="H68" i="28"/>
  <c r="G29" i="28"/>
  <c r="H29" i="28"/>
  <c r="C77" i="28"/>
  <c r="G76" i="28"/>
  <c r="E77" i="28"/>
  <c r="G77" i="28" s="1"/>
  <c r="F77" i="28"/>
  <c r="H77" i="28" s="1"/>
  <c r="G24" i="28"/>
  <c r="G33" i="28"/>
  <c r="I77" i="28"/>
  <c r="G21" i="28"/>
  <c r="E77" i="27"/>
  <c r="G24" i="27"/>
  <c r="G57" i="27"/>
  <c r="G68" i="27"/>
  <c r="H21" i="27"/>
  <c r="H57" i="27"/>
  <c r="I77" i="27"/>
  <c r="G21" i="27"/>
  <c r="H24" i="27"/>
  <c r="H68" i="27"/>
  <c r="J77" i="27"/>
  <c r="C77" i="27"/>
  <c r="G77" i="27" s="1"/>
  <c r="H29" i="27"/>
  <c r="G33" i="27"/>
  <c r="G76" i="27"/>
  <c r="D77" i="27"/>
  <c r="H77" i="27" s="1"/>
  <c r="F77" i="27"/>
  <c r="H24" i="31"/>
  <c r="H68" i="31"/>
  <c r="J77" i="31"/>
  <c r="H33" i="31"/>
  <c r="C77" i="31"/>
  <c r="H29" i="31"/>
  <c r="G29" i="31"/>
  <c r="G76" i="31"/>
  <c r="D77" i="31"/>
  <c r="E77" i="31"/>
  <c r="G21" i="31"/>
  <c r="G57" i="31"/>
  <c r="H57" i="31"/>
  <c r="C77" i="10"/>
  <c r="G24" i="11"/>
  <c r="G33" i="11"/>
  <c r="E77" i="11"/>
  <c r="H33" i="11"/>
  <c r="F77" i="11"/>
  <c r="H24" i="11"/>
  <c r="G57" i="11"/>
  <c r="D77" i="11"/>
  <c r="I77" i="11"/>
  <c r="J77" i="11"/>
  <c r="G76" i="11"/>
  <c r="G29" i="10"/>
  <c r="G68" i="10"/>
  <c r="H24" i="10"/>
  <c r="D77" i="10"/>
  <c r="H33" i="10"/>
  <c r="G21" i="10"/>
  <c r="I77" i="10"/>
  <c r="H57" i="10"/>
  <c r="G24" i="10"/>
  <c r="J77" i="10"/>
  <c r="H57" i="9"/>
  <c r="H33" i="9"/>
  <c r="H21" i="9"/>
  <c r="G68" i="9"/>
  <c r="J77" i="9"/>
  <c r="H76" i="9"/>
  <c r="H68" i="9"/>
  <c r="C77" i="9"/>
  <c r="G76" i="9"/>
  <c r="D77" i="9"/>
  <c r="H24" i="9"/>
  <c r="E77" i="9"/>
  <c r="G57" i="9"/>
  <c r="E77" i="10"/>
  <c r="G77" i="10" s="1"/>
  <c r="H76" i="27"/>
  <c r="C77" i="11"/>
  <c r="G77" i="11" s="1"/>
  <c r="F77" i="31"/>
  <c r="H77" i="31" s="1"/>
  <c r="H21" i="31"/>
  <c r="G21" i="29"/>
  <c r="F77" i="10"/>
  <c r="G21" i="11"/>
  <c r="H21" i="28"/>
  <c r="E77" i="20"/>
  <c r="H33" i="20"/>
  <c r="G21" i="21"/>
  <c r="G33" i="31"/>
  <c r="F77" i="9"/>
  <c r="H77" i="9" s="1"/>
  <c r="E77" i="29"/>
  <c r="G33" i="9"/>
  <c r="H21" i="11"/>
  <c r="G77" i="29" l="1"/>
  <c r="G77" i="21"/>
  <c r="G77" i="20"/>
  <c r="G77" i="31"/>
  <c r="H77" i="11"/>
  <c r="H77" i="10"/>
  <c r="G77" i="9"/>
</calcChain>
</file>

<file path=xl/sharedStrings.xml><?xml version="1.0" encoding="utf-8"?>
<sst xmlns="http://schemas.openxmlformats.org/spreadsheetml/2006/main" count="791" uniqueCount="97">
  <si>
    <t>Annexure - 5</t>
  </si>
  <si>
    <t>BANKWISE STATEMENT SHOWING TARGET, DISBURSEMENT &amp; OUTSTANDING UNDER</t>
  </si>
  <si>
    <t xml:space="preserve">ANNUAL CREDIT PLAN (ACP)FOR THE QUARTER ENDED   JUNE  2025 - PRIORITY SECTOR  </t>
  </si>
  <si>
    <t>Amt. in lakhs</t>
  </si>
  <si>
    <t>No.</t>
  </si>
  <si>
    <t>Bank</t>
  </si>
  <si>
    <t>Disbursement upto end of current quarter</t>
  </si>
  <si>
    <t>% Achievement</t>
  </si>
  <si>
    <t>Outstanding upto end of current quarter</t>
  </si>
  <si>
    <t>A/c</t>
  </si>
  <si>
    <t>Amt.</t>
  </si>
  <si>
    <t>NATIONALISED BANKS</t>
  </si>
  <si>
    <t>BANK OF BARODA</t>
  </si>
  <si>
    <t>BANK OF INDIA</t>
  </si>
  <si>
    <t>BANK OF MAHARASHTRA</t>
  </si>
  <si>
    <t>CANARA BANK</t>
  </si>
  <si>
    <t>CENTRAL BANK OF INDIA</t>
  </si>
  <si>
    <t>INDIAN BANK</t>
  </si>
  <si>
    <t>INDIAN OVERSEAS BANK</t>
  </si>
  <si>
    <t>PUNJAB NATIONAL BANK</t>
  </si>
  <si>
    <t>PUNJAB AND SIND BANK</t>
  </si>
  <si>
    <t>UNION BANK OF INDIA</t>
  </si>
  <si>
    <t>UCO BANK</t>
  </si>
  <si>
    <t>SUB TOTAL</t>
  </si>
  <si>
    <t>STATE BANK OF INDIA</t>
  </si>
  <si>
    <t>CO-OPERATIVE BANKS</t>
  </si>
  <si>
    <t>DCCB</t>
  </si>
  <si>
    <t>GSCARDB</t>
  </si>
  <si>
    <t>GSCB</t>
  </si>
  <si>
    <t>REGIONAL RURAL BANKS</t>
  </si>
  <si>
    <t>BARODA GRAMIN BANK</t>
  </si>
  <si>
    <t>SAURASHTRA GRAMIN BANK</t>
  </si>
  <si>
    <t>PRIVATE  BANKS</t>
  </si>
  <si>
    <t>AXIS BANK</t>
  </si>
  <si>
    <t>CSB BANK LIMITED</t>
  </si>
  <si>
    <t>CITY UNION BANK</t>
  </si>
  <si>
    <t>DCB BANK</t>
  </si>
  <si>
    <t>DHANLAXMI BANK</t>
  </si>
  <si>
    <t>FEDERAL BANK</t>
  </si>
  <si>
    <t>HDFC BANK</t>
  </si>
  <si>
    <t>ICICI BANK</t>
  </si>
  <si>
    <t>IDBI BANK</t>
  </si>
  <si>
    <t>IDFC FIRST BANK</t>
  </si>
  <si>
    <t>INDUSIND BANK</t>
  </si>
  <si>
    <t>J &amp; K BANK</t>
  </si>
  <si>
    <t>KARNATAKA BANK</t>
  </si>
  <si>
    <t>KARUR VYSYA BANK</t>
  </si>
  <si>
    <t>KOTAK MAHINDRA BANK</t>
  </si>
  <si>
    <t>DBS BANK INDIA (E-LVB)</t>
  </si>
  <si>
    <t>RBL BANK</t>
  </si>
  <si>
    <t>SOUTH INDIAN BANK</t>
  </si>
  <si>
    <t>TAMILNAD MERCANTILE BANK</t>
  </si>
  <si>
    <t>YES BANK</t>
  </si>
  <si>
    <t>BANDHAN BANK</t>
  </si>
  <si>
    <t>SBM BANK</t>
  </si>
  <si>
    <t>SMALL FINANCE BANK</t>
  </si>
  <si>
    <t>EQUITAS SMALL FIN. BANK</t>
  </si>
  <si>
    <t>UJJIVAN SMALL FIN. BANK</t>
  </si>
  <si>
    <t>JANA SMALL FIN. BANK</t>
  </si>
  <si>
    <t>AU SMALL FIN.BANK</t>
  </si>
  <si>
    <t>SURYODAY SMALL FIN. BANK</t>
  </si>
  <si>
    <t>ESAF SMALL FIN. BANK</t>
  </si>
  <si>
    <t>UNITY SMALL FINANCE BANK</t>
  </si>
  <si>
    <t>SHIVALIK SMALL FINANCE BANK</t>
  </si>
  <si>
    <t>UTKARSH SMALL FIN. BANK</t>
  </si>
  <si>
    <t>PAYMENT BANK</t>
  </si>
  <si>
    <t>INDIA POST PAYMENTS BANK</t>
  </si>
  <si>
    <t>AIRTEL PAYMENTS BANK</t>
  </si>
  <si>
    <t>FINO PAYMENTS BANK</t>
  </si>
  <si>
    <t>PAYTM  PAYMENTS BANK</t>
  </si>
  <si>
    <t>NSDL  PAYMENTS  BANK</t>
  </si>
  <si>
    <t>JIO PAYMENTS BANK</t>
  </si>
  <si>
    <t>GRAND TOTAL</t>
  </si>
  <si>
    <t>Source:     Member(Banks)</t>
  </si>
  <si>
    <t>Annexure - 5A</t>
  </si>
  <si>
    <t xml:space="preserve">FARM CREDIT - CROP LOAN     </t>
  </si>
  <si>
    <t>Annexure - 5B</t>
  </si>
  <si>
    <t xml:space="preserve">BANKWISE STATEMENT SHOWING TARGET, DISBURSEMENT &amp; OUTSTANDING UNDER </t>
  </si>
  <si>
    <t xml:space="preserve">FARM CREDIT - TERM LOAN       </t>
  </si>
  <si>
    <t>Annexure - 5C</t>
  </si>
  <si>
    <t xml:space="preserve">Agri. Infrastructure  &amp; Ancillary      </t>
  </si>
  <si>
    <t>Annexure - 5D</t>
  </si>
  <si>
    <t>Total Agriculture</t>
  </si>
  <si>
    <t>Annexure - 5E</t>
  </si>
  <si>
    <t>Total MSME</t>
  </si>
  <si>
    <t>Annexure - 5F</t>
  </si>
  <si>
    <t>Education (PS)</t>
  </si>
  <si>
    <t>Annexure - 5G</t>
  </si>
  <si>
    <t>Housing (PS)</t>
  </si>
  <si>
    <t>Annexure - 5H</t>
  </si>
  <si>
    <t>Total Other PS (Social + Renew. Energy + others)</t>
  </si>
  <si>
    <t>Target 2025 - 26</t>
  </si>
  <si>
    <t>SBI</t>
  </si>
  <si>
    <t>TOTAL PRIORITY SECTOR                                                                                                             Amt. in lakhs</t>
  </si>
  <si>
    <t xml:space="preserve">ANNUAL CREDIT PLAN (ACP)FOR THE QUARTER ENDED  JUNE  2025 - PRIORITY SECTOR  </t>
  </si>
  <si>
    <t>ANNUAL CREDIT PLAN (ACP)FOR THE QUARTER ENDED JUNE  2025 - PRIORITY SECTOR</t>
  </si>
  <si>
    <t>ANNUAL CREDIT PLAN (ACP)FOR THE QUARTER ENDED  JUNE  2025 - PRIORITY SECTOR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</si>
</sst>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scheme val="minor"/>
    </font>
    <font>
      <b/>
      <sz val="18"/>
      <color theme="1"/>
      <name val="Arial Black"/>
      <family val="2"/>
    </font>
    <font>
      <sz val="12"/>
      <color theme="1"/>
      <name val="Arial Black"/>
      <family val="2"/>
    </font>
    <font>
      <sz val="12"/>
      <name val="Arial Black"/>
      <family val="2"/>
    </font>
    <font>
      <b/>
      <sz val="12"/>
      <name val="Arial Black"/>
      <family val="2"/>
    </font>
    <font>
      <sz val="12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b/>
      <sz val="12"/>
      <color theme="1"/>
      <name val="Arial Black"/>
      <family val="2"/>
    </font>
    <font>
      <b/>
      <sz val="16"/>
      <color theme="1"/>
      <name val="Arial Black"/>
      <family val="2"/>
    </font>
    <font>
      <b/>
      <sz val="11"/>
      <color theme="1"/>
      <name val="Arial Black"/>
      <family val="2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9">
    <xf numFmtId="0" fontId="0" fillId="0" borderId="0" xfId="0"/>
    <xf numFmtId="2" fontId="0" fillId="0" borderId="0" xfId="0" applyNumberFormat="1"/>
    <xf numFmtId="0" fontId="10" fillId="0" borderId="0" xfId="0" applyFont="1"/>
    <xf numFmtId="0" fontId="11" fillId="0" borderId="0" xfId="0" applyFont="1"/>
    <xf numFmtId="0" fontId="12" fillId="0" borderId="0" xfId="0" applyFont="1"/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0" fontId="0" fillId="0" borderId="1" xfId="0" applyBorder="1"/>
    <xf numFmtId="0" fontId="12" fillId="0" borderId="1" xfId="0" applyFont="1" applyBorder="1"/>
    <xf numFmtId="0" fontId="10" fillId="0" borderId="1" xfId="0" applyFont="1" applyBorder="1" applyAlignment="1">
      <alignment horizontal="center"/>
    </xf>
    <xf numFmtId="0" fontId="10" fillId="0" borderId="1" xfId="0" applyFont="1" applyBorder="1"/>
    <xf numFmtId="2" fontId="10" fillId="0" borderId="1" xfId="0" applyNumberFormat="1" applyFont="1" applyBorder="1"/>
    <xf numFmtId="0" fontId="11" fillId="0" borderId="1" xfId="0" applyFont="1" applyBorder="1"/>
    <xf numFmtId="2" fontId="11" fillId="0" borderId="1" xfId="0" applyNumberFormat="1" applyFont="1" applyBorder="1"/>
    <xf numFmtId="1" fontId="11" fillId="0" borderId="1" xfId="0" applyNumberFormat="1" applyFont="1" applyBorder="1"/>
    <xf numFmtId="0" fontId="13" fillId="0" borderId="1" xfId="0" applyFont="1" applyBorder="1"/>
    <xf numFmtId="0" fontId="14" fillId="0" borderId="1" xfId="0" applyFont="1" applyBorder="1"/>
    <xf numFmtId="2" fontId="12" fillId="0" borderId="1" xfId="0" applyNumberFormat="1" applyFont="1" applyBorder="1"/>
    <xf numFmtId="0" fontId="2" fillId="0" borderId="2" xfId="0" applyFont="1" applyBorder="1"/>
    <xf numFmtId="0" fontId="4" fillId="0" borderId="3" xfId="0" applyFont="1" applyBorder="1"/>
    <xf numFmtId="0" fontId="0" fillId="0" borderId="3" xfId="0" applyBorder="1"/>
    <xf numFmtId="0" fontId="12" fillId="0" borderId="3" xfId="0" applyFont="1" applyBorder="1" applyAlignment="1">
      <alignment horizontal="right"/>
    </xf>
    <xf numFmtId="0" fontId="2" fillId="0" borderId="2" xfId="0" applyFont="1" applyBorder="1" applyAlignment="1">
      <alignment vertical="center"/>
    </xf>
    <xf numFmtId="2" fontId="5" fillId="0" borderId="3" xfId="0" applyNumberFormat="1" applyFont="1" applyBorder="1"/>
    <xf numFmtId="0" fontId="5" fillId="0" borderId="3" xfId="0" applyFont="1" applyBorder="1"/>
    <xf numFmtId="0" fontId="6" fillId="0" borderId="4" xfId="0" applyFont="1" applyBorder="1" applyAlignment="1">
      <alignment horizontal="right" vertical="center"/>
    </xf>
    <xf numFmtId="0" fontId="2" fillId="0" borderId="1" xfId="0" applyFont="1" applyBorder="1"/>
    <xf numFmtId="0" fontId="4" fillId="0" borderId="3" xfId="0" applyFont="1" applyBorder="1" applyAlignment="1">
      <alignment vertical="center"/>
    </xf>
    <xf numFmtId="0" fontId="6" fillId="0" borderId="3" xfId="0" applyFont="1" applyBorder="1" applyAlignment="1">
      <alignment horizontal="right" vertical="center"/>
    </xf>
    <xf numFmtId="0" fontId="0" fillId="0" borderId="3" xfId="0" applyBorder="1" applyAlignment="1">
      <alignment vertical="center"/>
    </xf>
    <xf numFmtId="2" fontId="5" fillId="0" borderId="3" xfId="0" applyNumberFormat="1" applyFont="1" applyBorder="1" applyAlignment="1">
      <alignment vertical="center"/>
    </xf>
    <xf numFmtId="0" fontId="5" fillId="0" borderId="3" xfId="0" applyFont="1" applyBorder="1" applyAlignment="1">
      <alignment vertical="center"/>
    </xf>
    <xf numFmtId="0" fontId="6" fillId="0" borderId="4" xfId="0" applyFont="1" applyBorder="1" applyAlignment="1">
      <alignment horizontal="right"/>
    </xf>
    <xf numFmtId="0" fontId="6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12" fillId="0" borderId="1" xfId="0" applyFont="1" applyBorder="1"/>
    <xf numFmtId="0" fontId="11" fillId="0" borderId="1" xfId="0" applyFont="1" applyBorder="1" applyAlignment="1">
      <alignment horizontal="center"/>
    </xf>
    <xf numFmtId="0" fontId="11" fillId="0" borderId="1" xfId="0" applyFont="1" applyBorder="1"/>
    <xf numFmtId="0" fontId="13" fillId="0" borderId="1" xfId="0" applyFont="1" applyBorder="1"/>
    <xf numFmtId="0" fontId="10" fillId="0" borderId="1" xfId="0" applyFont="1" applyBorder="1" applyAlignment="1">
      <alignment horizontal="center"/>
    </xf>
    <xf numFmtId="0" fontId="10" fillId="0" borderId="1" xfId="0" applyFont="1" applyBorder="1"/>
    <xf numFmtId="0" fontId="14" fillId="0" borderId="1" xfId="0" applyFont="1" applyBorder="1" applyAlignment="1">
      <alignment horizontal="center"/>
    </xf>
    <xf numFmtId="0" fontId="14" fillId="0" borderId="1" xfId="0" applyFont="1" applyBorder="1"/>
    <xf numFmtId="2" fontId="5" fillId="0" borderId="3" xfId="0" applyNumberFormat="1" applyFont="1" applyBorder="1" applyAlignment="1">
      <alignment horizontal="center"/>
    </xf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  <xf numFmtId="0" fontId="3" fillId="0" borderId="5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13" fillId="0" borderId="2" xfId="0" applyFont="1" applyBorder="1"/>
    <xf numFmtId="0" fontId="13" fillId="0" borderId="3" xfId="0" applyFont="1" applyBorder="1"/>
    <xf numFmtId="0" fontId="13" fillId="0" borderId="4" xfId="0" applyFont="1" applyBorder="1"/>
    <xf numFmtId="0" fontId="10" fillId="0" borderId="2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0" fontId="14" fillId="0" borderId="2" xfId="0" applyFont="1" applyBorder="1" applyAlignment="1">
      <alignment horizontal="center"/>
    </xf>
    <xf numFmtId="0" fontId="14" fillId="0" borderId="4" xfId="0" applyFont="1" applyBorder="1" applyAlignment="1">
      <alignment horizontal="center"/>
    </xf>
    <xf numFmtId="0" fontId="12" fillId="0" borderId="2" xfId="0" applyFont="1" applyBorder="1"/>
    <xf numFmtId="0" fontId="12" fillId="0" borderId="3" xfId="0" applyFont="1" applyBorder="1"/>
    <xf numFmtId="0" fontId="12" fillId="0" borderId="4" xfId="0" applyFont="1" applyBorder="1"/>
    <xf numFmtId="0" fontId="11" fillId="0" borderId="2" xfId="0" applyFont="1" applyBorder="1" applyAlignment="1">
      <alignment horizontal="center"/>
    </xf>
    <xf numFmtId="0" fontId="11" fillId="0" borderId="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78"/>
  <sheetViews>
    <sheetView view="pageBreakPreview" zoomScale="90" zoomScaleSheetLayoutView="90" workbookViewId="0">
      <selection activeCell="E21" sqref="E21"/>
    </sheetView>
  </sheetViews>
  <sheetFormatPr defaultRowHeight="15" x14ac:dyDescent="0.25"/>
  <cols>
    <col min="1" max="1" width="6.42578125" customWidth="1"/>
    <col min="2" max="2" width="32.42578125" customWidth="1"/>
    <col min="3" max="3" width="11.7109375" customWidth="1"/>
    <col min="4" max="4" width="13.85546875" style="1" customWidth="1"/>
    <col min="5" max="5" width="12.28515625" customWidth="1"/>
    <col min="6" max="6" width="12.85546875" style="1" customWidth="1"/>
    <col min="7" max="7" width="9.5703125" style="1" customWidth="1"/>
    <col min="8" max="8" width="10" style="1" customWidth="1"/>
    <col min="9" max="9" width="12" customWidth="1"/>
    <col min="10" max="10" width="15" style="1" customWidth="1"/>
  </cols>
  <sheetData>
    <row r="1" spans="1:10" ht="27" customHeight="1" x14ac:dyDescent="0.5">
      <c r="A1" s="38" t="s">
        <v>0</v>
      </c>
      <c r="B1" s="38"/>
      <c r="C1" s="38"/>
      <c r="D1" s="38"/>
      <c r="E1" s="38"/>
      <c r="F1" s="38"/>
      <c r="G1" s="38"/>
      <c r="H1" s="38"/>
      <c r="I1" s="38"/>
      <c r="J1" s="38"/>
    </row>
    <row r="3" spans="1:10" ht="19.5" x14ac:dyDescent="0.25">
      <c r="A3" s="39" t="s">
        <v>1</v>
      </c>
      <c r="B3" s="39"/>
      <c r="C3" s="39"/>
      <c r="D3" s="39"/>
      <c r="E3" s="39"/>
      <c r="F3" s="39"/>
      <c r="G3" s="39"/>
      <c r="H3" s="39"/>
      <c r="I3" s="39"/>
      <c r="J3" s="39"/>
    </row>
    <row r="4" spans="1:10" ht="19.5" x14ac:dyDescent="0.25">
      <c r="A4" s="39" t="s">
        <v>2</v>
      </c>
      <c r="B4" s="39"/>
      <c r="C4" s="39"/>
      <c r="D4" s="39"/>
      <c r="E4" s="39"/>
      <c r="F4" s="39"/>
      <c r="G4" s="39"/>
      <c r="H4" s="39"/>
      <c r="I4" s="39"/>
      <c r="J4" s="39"/>
    </row>
    <row r="5" spans="1:10" ht="19.5" x14ac:dyDescent="0.4">
      <c r="A5" s="43" t="s">
        <v>93</v>
      </c>
      <c r="B5" s="44"/>
      <c r="C5" s="44"/>
      <c r="D5" s="44"/>
      <c r="E5" s="44"/>
      <c r="F5" s="44"/>
      <c r="G5" s="44"/>
      <c r="H5" s="44"/>
      <c r="I5" s="44"/>
      <c r="J5" s="45"/>
    </row>
    <row r="6" spans="1:10" ht="17.25" customHeight="1" x14ac:dyDescent="0.25">
      <c r="A6" s="40" t="s">
        <v>4</v>
      </c>
      <c r="B6" s="34" t="s">
        <v>5</v>
      </c>
      <c r="C6" s="34" t="s">
        <v>91</v>
      </c>
      <c r="D6" s="35"/>
      <c r="E6" s="36" t="s">
        <v>6</v>
      </c>
      <c r="F6" s="37"/>
      <c r="G6" s="40" t="s">
        <v>7</v>
      </c>
      <c r="H6" s="41"/>
      <c r="I6" s="36" t="s">
        <v>8</v>
      </c>
      <c r="J6" s="42"/>
    </row>
    <row r="7" spans="1:10" ht="24" customHeight="1" x14ac:dyDescent="0.25">
      <c r="A7" s="40"/>
      <c r="B7" s="34"/>
      <c r="C7" s="35"/>
      <c r="D7" s="35"/>
      <c r="E7" s="37"/>
      <c r="F7" s="37"/>
      <c r="G7" s="41"/>
      <c r="H7" s="41"/>
      <c r="I7" s="37"/>
      <c r="J7" s="37"/>
    </row>
    <row r="8" spans="1:10" ht="15.75" x14ac:dyDescent="0.25">
      <c r="A8" s="40"/>
      <c r="B8" s="34"/>
      <c r="C8" s="5" t="s">
        <v>9</v>
      </c>
      <c r="D8" s="7" t="s">
        <v>10</v>
      </c>
      <c r="E8" s="5" t="s">
        <v>9</v>
      </c>
      <c r="F8" s="7" t="s">
        <v>10</v>
      </c>
      <c r="G8" s="7" t="s">
        <v>9</v>
      </c>
      <c r="H8" s="7" t="s">
        <v>10</v>
      </c>
      <c r="I8" s="5" t="s">
        <v>9</v>
      </c>
      <c r="J8" s="7" t="s">
        <v>10</v>
      </c>
    </row>
    <row r="9" spans="1:10" ht="19.5" x14ac:dyDescent="0.4">
      <c r="A9" s="8"/>
      <c r="B9" s="46" t="s">
        <v>11</v>
      </c>
      <c r="C9" s="46"/>
      <c r="D9" s="46"/>
      <c r="E9" s="46"/>
      <c r="F9" s="46"/>
      <c r="G9" s="46"/>
      <c r="H9" s="46"/>
      <c r="I9" s="46"/>
      <c r="J9" s="46"/>
    </row>
    <row r="10" spans="1:10" s="2" customFormat="1" x14ac:dyDescent="0.25">
      <c r="A10" s="10">
        <v>1</v>
      </c>
      <c r="B10" s="11" t="s">
        <v>12</v>
      </c>
      <c r="C10" s="11">
        <v>1180102</v>
      </c>
      <c r="D10" s="11">
        <v>5606784</v>
      </c>
      <c r="E10" s="11">
        <v>389327</v>
      </c>
      <c r="F10" s="11">
        <v>2750188</v>
      </c>
      <c r="G10" s="12">
        <f t="shared" ref="G10:G21" si="0">(E10/C10)*100</f>
        <v>32.990961798217441</v>
      </c>
      <c r="H10" s="12">
        <f t="shared" ref="H10:H21" si="1">(F10/D10)*100</f>
        <v>49.051078122503021</v>
      </c>
      <c r="I10" s="11">
        <v>1383804</v>
      </c>
      <c r="J10" s="11">
        <v>6526856</v>
      </c>
    </row>
    <row r="11" spans="1:10" s="2" customFormat="1" x14ac:dyDescent="0.25">
      <c r="A11" s="10">
        <v>2</v>
      </c>
      <c r="B11" s="11" t="s">
        <v>13</v>
      </c>
      <c r="C11" s="11">
        <v>225845</v>
      </c>
      <c r="D11" s="11">
        <v>1577336</v>
      </c>
      <c r="E11" s="11">
        <v>69515</v>
      </c>
      <c r="F11" s="11">
        <v>806472</v>
      </c>
      <c r="G11" s="12">
        <f t="shared" si="0"/>
        <v>30.779959706878614</v>
      </c>
      <c r="H11" s="12">
        <f t="shared" si="1"/>
        <v>51.128738582014236</v>
      </c>
      <c r="I11" s="11">
        <v>319480</v>
      </c>
      <c r="J11" s="11">
        <v>1992450</v>
      </c>
    </row>
    <row r="12" spans="1:10" s="2" customFormat="1" x14ac:dyDescent="0.25">
      <c r="A12" s="10">
        <v>3</v>
      </c>
      <c r="B12" s="11" t="s">
        <v>14</v>
      </c>
      <c r="C12" s="11">
        <v>15926</v>
      </c>
      <c r="D12" s="11">
        <v>190793</v>
      </c>
      <c r="E12" s="11">
        <v>1694</v>
      </c>
      <c r="F12" s="11">
        <v>33264</v>
      </c>
      <c r="G12" s="12">
        <f t="shared" si="0"/>
        <v>10.636694713047847</v>
      </c>
      <c r="H12" s="12">
        <f t="shared" si="1"/>
        <v>17.434601898392501</v>
      </c>
      <c r="I12" s="11">
        <v>21608</v>
      </c>
      <c r="J12" s="11">
        <v>466990</v>
      </c>
    </row>
    <row r="13" spans="1:10" s="2" customFormat="1" x14ac:dyDescent="0.25">
      <c r="A13" s="10">
        <v>4</v>
      </c>
      <c r="B13" s="11" t="s">
        <v>15</v>
      </c>
      <c r="C13" s="11">
        <v>56775</v>
      </c>
      <c r="D13" s="11">
        <v>588564</v>
      </c>
      <c r="E13" s="11">
        <v>11616</v>
      </c>
      <c r="F13" s="11">
        <v>160839</v>
      </c>
      <c r="G13" s="12">
        <f t="shared" si="0"/>
        <v>20.459709379128139</v>
      </c>
      <c r="H13" s="12">
        <f t="shared" si="1"/>
        <v>27.327359471527313</v>
      </c>
      <c r="I13" s="11">
        <v>85616</v>
      </c>
      <c r="J13" s="11">
        <v>926321</v>
      </c>
    </row>
    <row r="14" spans="1:10" s="2" customFormat="1" x14ac:dyDescent="0.25">
      <c r="A14" s="10">
        <v>5</v>
      </c>
      <c r="B14" s="11" t="s">
        <v>16</v>
      </c>
      <c r="C14" s="11">
        <v>150226</v>
      </c>
      <c r="D14" s="11">
        <v>968834</v>
      </c>
      <c r="E14" s="11">
        <v>64439</v>
      </c>
      <c r="F14" s="11">
        <v>431710</v>
      </c>
      <c r="G14" s="12">
        <f t="shared" si="0"/>
        <v>42.894705310665266</v>
      </c>
      <c r="H14" s="12">
        <f t="shared" si="1"/>
        <v>44.559749141751837</v>
      </c>
      <c r="I14" s="11">
        <v>124933</v>
      </c>
      <c r="J14" s="11">
        <v>1159182</v>
      </c>
    </row>
    <row r="15" spans="1:10" s="2" customFormat="1" x14ac:dyDescent="0.25">
      <c r="A15" s="10">
        <v>6</v>
      </c>
      <c r="B15" s="11" t="s">
        <v>17</v>
      </c>
      <c r="C15" s="11">
        <v>20600</v>
      </c>
      <c r="D15" s="11">
        <v>417835</v>
      </c>
      <c r="E15" s="11">
        <v>2648</v>
      </c>
      <c r="F15" s="11">
        <v>48910</v>
      </c>
      <c r="G15" s="12">
        <f t="shared" si="0"/>
        <v>12.854368932038835</v>
      </c>
      <c r="H15" s="12">
        <f t="shared" si="1"/>
        <v>11.705577560520302</v>
      </c>
      <c r="I15" s="11">
        <v>37343</v>
      </c>
      <c r="J15" s="11">
        <v>760696</v>
      </c>
    </row>
    <row r="16" spans="1:10" s="2" customFormat="1" x14ac:dyDescent="0.25">
      <c r="A16" s="10">
        <v>7</v>
      </c>
      <c r="B16" s="11" t="s">
        <v>18</v>
      </c>
      <c r="C16" s="11">
        <v>30280</v>
      </c>
      <c r="D16" s="11">
        <v>235910</v>
      </c>
      <c r="E16" s="11">
        <v>6172</v>
      </c>
      <c r="F16" s="11">
        <v>89276</v>
      </c>
      <c r="G16" s="12">
        <f t="shared" si="0"/>
        <v>20.383091149273447</v>
      </c>
      <c r="H16" s="12">
        <f t="shared" si="1"/>
        <v>37.843245305413085</v>
      </c>
      <c r="I16" s="11">
        <v>34222</v>
      </c>
      <c r="J16" s="11">
        <v>407822</v>
      </c>
    </row>
    <row r="17" spans="1:10" s="2" customFormat="1" x14ac:dyDescent="0.25">
      <c r="A17" s="10">
        <v>8</v>
      </c>
      <c r="B17" s="11" t="s">
        <v>19</v>
      </c>
      <c r="C17" s="11">
        <v>49355</v>
      </c>
      <c r="D17" s="11">
        <v>839452</v>
      </c>
      <c r="E17" s="11">
        <v>14856</v>
      </c>
      <c r="F17" s="11">
        <v>333739</v>
      </c>
      <c r="G17" s="12">
        <f t="shared" si="0"/>
        <v>30.100293789889577</v>
      </c>
      <c r="H17" s="12">
        <f t="shared" si="1"/>
        <v>39.756769892739555</v>
      </c>
      <c r="I17" s="11">
        <v>91438</v>
      </c>
      <c r="J17" s="11">
        <v>1323745</v>
      </c>
    </row>
    <row r="18" spans="1:10" s="2" customFormat="1" x14ac:dyDescent="0.25">
      <c r="A18" s="10">
        <v>9</v>
      </c>
      <c r="B18" s="11" t="s">
        <v>20</v>
      </c>
      <c r="C18" s="11">
        <v>959</v>
      </c>
      <c r="D18" s="11">
        <v>12144</v>
      </c>
      <c r="E18" s="11">
        <v>120</v>
      </c>
      <c r="F18" s="11">
        <v>3246</v>
      </c>
      <c r="G18" s="12">
        <f t="shared" si="0"/>
        <v>12.513034410844631</v>
      </c>
      <c r="H18" s="12">
        <f t="shared" si="1"/>
        <v>26.729249011857707</v>
      </c>
      <c r="I18" s="11">
        <v>3878</v>
      </c>
      <c r="J18" s="11">
        <v>57780</v>
      </c>
    </row>
    <row r="19" spans="1:10" s="2" customFormat="1" x14ac:dyDescent="0.25">
      <c r="A19" s="10">
        <v>10</v>
      </c>
      <c r="B19" s="11" t="s">
        <v>21</v>
      </c>
      <c r="C19" s="11">
        <v>212436</v>
      </c>
      <c r="D19" s="11">
        <v>1764223</v>
      </c>
      <c r="E19" s="11">
        <v>58060</v>
      </c>
      <c r="F19" s="11">
        <v>925160</v>
      </c>
      <c r="G19" s="12">
        <f t="shared" si="0"/>
        <v>27.33058427008605</v>
      </c>
      <c r="H19" s="12">
        <f t="shared" si="1"/>
        <v>52.44008268795951</v>
      </c>
      <c r="I19" s="11">
        <v>212950</v>
      </c>
      <c r="J19" s="11">
        <v>1864487</v>
      </c>
    </row>
    <row r="20" spans="1:10" s="2" customFormat="1" x14ac:dyDescent="0.25">
      <c r="A20" s="10">
        <v>11</v>
      </c>
      <c r="B20" s="11" t="s">
        <v>22</v>
      </c>
      <c r="C20" s="11">
        <v>26905</v>
      </c>
      <c r="D20" s="11">
        <v>248931</v>
      </c>
      <c r="E20" s="11">
        <v>5787</v>
      </c>
      <c r="F20" s="11">
        <v>92817</v>
      </c>
      <c r="G20" s="12">
        <f t="shared" si="0"/>
        <v>21.509013194573498</v>
      </c>
      <c r="H20" s="12">
        <f t="shared" si="1"/>
        <v>37.28623594490039</v>
      </c>
      <c r="I20" s="11">
        <v>41706</v>
      </c>
      <c r="J20" s="11">
        <v>499984</v>
      </c>
    </row>
    <row r="21" spans="1:10" s="3" customFormat="1" ht="17.25" x14ac:dyDescent="0.3">
      <c r="A21" s="47" t="s">
        <v>23</v>
      </c>
      <c r="B21" s="48"/>
      <c r="C21" s="13">
        <f>SUM(C10:C20)</f>
        <v>1969409</v>
      </c>
      <c r="D21" s="13">
        <f>SUM(D10:D20)</f>
        <v>12450806</v>
      </c>
      <c r="E21" s="13">
        <f>SUM(E10:E20)</f>
        <v>624234</v>
      </c>
      <c r="F21" s="13">
        <f>SUM(F10:F20)</f>
        <v>5675621</v>
      </c>
      <c r="G21" s="14">
        <f t="shared" si="0"/>
        <v>31.696514030351235</v>
      </c>
      <c r="H21" s="14">
        <f t="shared" si="1"/>
        <v>45.584366184807635</v>
      </c>
      <c r="I21" s="15">
        <f>SUM(I10:I20)</f>
        <v>2356978</v>
      </c>
      <c r="J21" s="15">
        <f>SUM(J10:J20)</f>
        <v>15986313</v>
      </c>
    </row>
    <row r="22" spans="1:10" s="4" customFormat="1" ht="19.5" x14ac:dyDescent="0.4">
      <c r="A22" s="9"/>
      <c r="B22" s="46" t="s">
        <v>92</v>
      </c>
      <c r="C22" s="46"/>
      <c r="D22" s="46"/>
      <c r="E22" s="46"/>
      <c r="F22" s="46"/>
      <c r="G22" s="46"/>
      <c r="H22" s="46"/>
      <c r="I22" s="46"/>
      <c r="J22" s="46"/>
    </row>
    <row r="23" spans="1:10" s="2" customFormat="1" x14ac:dyDescent="0.25">
      <c r="A23" s="10">
        <v>12</v>
      </c>
      <c r="B23" s="11" t="s">
        <v>24</v>
      </c>
      <c r="C23" s="11">
        <v>559239</v>
      </c>
      <c r="D23" s="11">
        <v>4616167</v>
      </c>
      <c r="E23" s="11">
        <v>228096</v>
      </c>
      <c r="F23" s="11">
        <v>2653526</v>
      </c>
      <c r="G23" s="12">
        <f>(E23/C23)*100</f>
        <v>40.786854994018654</v>
      </c>
      <c r="H23" s="12">
        <f>(F23/D23)*100</f>
        <v>57.483318952715535</v>
      </c>
      <c r="I23" s="11">
        <v>642248</v>
      </c>
      <c r="J23" s="11">
        <v>6786034</v>
      </c>
    </row>
    <row r="24" spans="1:10" s="3" customFormat="1" ht="17.25" x14ac:dyDescent="0.3">
      <c r="A24" s="47" t="s">
        <v>23</v>
      </c>
      <c r="B24" s="48"/>
      <c r="C24" s="13">
        <f>SUM(C23:C23)</f>
        <v>559239</v>
      </c>
      <c r="D24" s="13">
        <f>SUM(D23:D23)</f>
        <v>4616167</v>
      </c>
      <c r="E24" s="13">
        <f>SUM(E23:E23)</f>
        <v>228096</v>
      </c>
      <c r="F24" s="13">
        <f>SUM(F23:F23)</f>
        <v>2653526</v>
      </c>
      <c r="G24" s="14">
        <f>(E24/C24)*100</f>
        <v>40.786854994018654</v>
      </c>
      <c r="H24" s="14">
        <f>(F24/D24)*100</f>
        <v>57.483318952715535</v>
      </c>
      <c r="I24" s="13">
        <f>SUM(I23:I23)</f>
        <v>642248</v>
      </c>
      <c r="J24" s="15">
        <f>SUM(J23:J23)</f>
        <v>6786034</v>
      </c>
    </row>
    <row r="25" spans="1:10" s="4" customFormat="1" ht="19.5" x14ac:dyDescent="0.4">
      <c r="A25" s="9"/>
      <c r="B25" s="46" t="s">
        <v>25</v>
      </c>
      <c r="C25" s="46"/>
      <c r="D25" s="46"/>
      <c r="E25" s="46"/>
      <c r="F25" s="46"/>
      <c r="G25" s="46"/>
      <c r="H25" s="46"/>
      <c r="I25" s="46"/>
      <c r="J25" s="46"/>
    </row>
    <row r="26" spans="1:10" s="2" customFormat="1" x14ac:dyDescent="0.25">
      <c r="A26" s="10">
        <v>13</v>
      </c>
      <c r="B26" s="11" t="s">
        <v>26</v>
      </c>
      <c r="C26" s="11">
        <v>1291845</v>
      </c>
      <c r="D26" s="11">
        <v>3887132</v>
      </c>
      <c r="E26" s="11">
        <v>862407</v>
      </c>
      <c r="F26" s="11">
        <v>2669232</v>
      </c>
      <c r="G26" s="12">
        <f t="shared" ref="G26:H29" si="2">(E26/C26)*100</f>
        <v>66.757776668253541</v>
      </c>
      <c r="H26" s="12">
        <f t="shared" si="2"/>
        <v>68.668416714431103</v>
      </c>
      <c r="I26" s="11">
        <v>1068490</v>
      </c>
      <c r="J26" s="11">
        <v>3165943</v>
      </c>
    </row>
    <row r="27" spans="1:10" s="2" customFormat="1" hidden="1" x14ac:dyDescent="0.25">
      <c r="A27" s="10">
        <v>14</v>
      </c>
      <c r="B27" s="11" t="s">
        <v>27</v>
      </c>
      <c r="C27" s="11">
        <v>0</v>
      </c>
      <c r="D27" s="11">
        <v>0</v>
      </c>
      <c r="E27" s="11">
        <v>0</v>
      </c>
      <c r="F27" s="11">
        <v>0</v>
      </c>
      <c r="G27" s="12" t="e">
        <f t="shared" si="2"/>
        <v>#DIV/0!</v>
      </c>
      <c r="H27" s="12" t="e">
        <f t="shared" si="2"/>
        <v>#DIV/0!</v>
      </c>
      <c r="I27" s="11">
        <v>0</v>
      </c>
      <c r="J27" s="11">
        <v>0</v>
      </c>
    </row>
    <row r="28" spans="1:10" s="2" customFormat="1" x14ac:dyDescent="0.25">
      <c r="A28" s="10">
        <v>14</v>
      </c>
      <c r="B28" s="11" t="s">
        <v>28</v>
      </c>
      <c r="C28" s="11">
        <v>23</v>
      </c>
      <c r="D28" s="11">
        <v>7824</v>
      </c>
      <c r="E28" s="11">
        <v>2</v>
      </c>
      <c r="F28" s="11">
        <v>3200</v>
      </c>
      <c r="G28" s="12">
        <f t="shared" si="2"/>
        <v>8.695652173913043</v>
      </c>
      <c r="H28" s="12">
        <f t="shared" si="2"/>
        <v>40.899795501022496</v>
      </c>
      <c r="I28" s="11">
        <v>47</v>
      </c>
      <c r="J28" s="11">
        <v>54010</v>
      </c>
    </row>
    <row r="29" spans="1:10" s="3" customFormat="1" ht="17.25" x14ac:dyDescent="0.3">
      <c r="A29" s="47" t="s">
        <v>23</v>
      </c>
      <c r="B29" s="48"/>
      <c r="C29" s="13">
        <f>SUM(C26:C28)</f>
        <v>1291868</v>
      </c>
      <c r="D29" s="13">
        <f>SUM(D26:D28)</f>
        <v>3894956</v>
      </c>
      <c r="E29" s="13">
        <f>SUM(E26:E28)</f>
        <v>862409</v>
      </c>
      <c r="F29" s="13">
        <f>SUM(F26:F28)</f>
        <v>2672432</v>
      </c>
      <c r="G29" s="14">
        <f t="shared" si="2"/>
        <v>66.756742948970015</v>
      </c>
      <c r="H29" s="14">
        <f t="shared" si="2"/>
        <v>68.612636445700531</v>
      </c>
      <c r="I29" s="13">
        <f>SUM(I26:I28)</f>
        <v>1068537</v>
      </c>
      <c r="J29" s="15">
        <f>SUM(J26:J28)</f>
        <v>3219953</v>
      </c>
    </row>
    <row r="30" spans="1:10" s="4" customFormat="1" ht="19.5" x14ac:dyDescent="0.4">
      <c r="A30" s="9"/>
      <c r="B30" s="46" t="s">
        <v>29</v>
      </c>
      <c r="C30" s="46"/>
      <c r="D30" s="46"/>
      <c r="E30" s="46"/>
      <c r="F30" s="46"/>
      <c r="G30" s="46"/>
      <c r="H30" s="46"/>
      <c r="I30" s="46"/>
      <c r="J30" s="46"/>
    </row>
    <row r="31" spans="1:10" s="2" customFormat="1" x14ac:dyDescent="0.25">
      <c r="A31" s="10">
        <v>15</v>
      </c>
      <c r="B31" s="11" t="s">
        <v>30</v>
      </c>
      <c r="C31" s="11">
        <v>260934</v>
      </c>
      <c r="D31" s="11">
        <v>600694</v>
      </c>
      <c r="E31" s="11">
        <v>95948</v>
      </c>
      <c r="F31" s="11">
        <v>237635</v>
      </c>
      <c r="G31" s="12">
        <f t="shared" ref="G31:H33" si="3">(E31/C31)*100</f>
        <v>36.770984233560981</v>
      </c>
      <c r="H31" s="12">
        <f t="shared" si="3"/>
        <v>39.560075512657029</v>
      </c>
      <c r="I31" s="11">
        <v>329437</v>
      </c>
      <c r="J31" s="11">
        <v>803155</v>
      </c>
    </row>
    <row r="32" spans="1:10" s="2" customFormat="1" x14ac:dyDescent="0.25">
      <c r="A32" s="10">
        <v>16</v>
      </c>
      <c r="B32" s="11" t="s">
        <v>31</v>
      </c>
      <c r="C32" s="11">
        <v>322881</v>
      </c>
      <c r="D32" s="11">
        <v>792108</v>
      </c>
      <c r="E32" s="11">
        <v>152438</v>
      </c>
      <c r="F32" s="11">
        <v>461316</v>
      </c>
      <c r="G32" s="12">
        <f t="shared" si="3"/>
        <v>47.211821073398561</v>
      </c>
      <c r="H32" s="12">
        <f t="shared" si="3"/>
        <v>58.239028011331783</v>
      </c>
      <c r="I32" s="11">
        <v>267849</v>
      </c>
      <c r="J32" s="11">
        <v>738542</v>
      </c>
    </row>
    <row r="33" spans="1:10" s="3" customFormat="1" ht="17.25" x14ac:dyDescent="0.3">
      <c r="A33" s="47" t="s">
        <v>23</v>
      </c>
      <c r="B33" s="48"/>
      <c r="C33" s="13">
        <f>SUM(C31:C32)</f>
        <v>583815</v>
      </c>
      <c r="D33" s="13">
        <f>SUM(D31:D32)</f>
        <v>1392802</v>
      </c>
      <c r="E33" s="13">
        <f>SUM(E31:E32)</f>
        <v>248386</v>
      </c>
      <c r="F33" s="13">
        <f>SUM(F31:F32)</f>
        <v>698951</v>
      </c>
      <c r="G33" s="14">
        <f t="shared" si="3"/>
        <v>42.545326858679552</v>
      </c>
      <c r="H33" s="14">
        <f t="shared" si="3"/>
        <v>50.183084171332325</v>
      </c>
      <c r="I33" s="13">
        <f>SUM(I31:I32)</f>
        <v>597286</v>
      </c>
      <c r="J33" s="15">
        <f>SUM(J31:J32)</f>
        <v>1541697</v>
      </c>
    </row>
    <row r="34" spans="1:10" s="4" customFormat="1" ht="19.5" x14ac:dyDescent="0.4">
      <c r="A34" s="9"/>
      <c r="B34" s="46" t="s">
        <v>32</v>
      </c>
      <c r="C34" s="46"/>
      <c r="D34" s="46"/>
      <c r="E34" s="46"/>
      <c r="F34" s="46"/>
      <c r="G34" s="46"/>
      <c r="H34" s="46"/>
      <c r="I34" s="46"/>
      <c r="J34" s="46"/>
    </row>
    <row r="35" spans="1:10" s="2" customFormat="1" x14ac:dyDescent="0.25">
      <c r="A35" s="10">
        <v>17</v>
      </c>
      <c r="B35" s="11" t="s">
        <v>33</v>
      </c>
      <c r="C35" s="11">
        <v>139186</v>
      </c>
      <c r="D35" s="11">
        <v>4803066</v>
      </c>
      <c r="E35" s="11">
        <v>42572</v>
      </c>
      <c r="F35" s="11">
        <v>2410707</v>
      </c>
      <c r="G35" s="12">
        <f t="shared" ref="G35:G57" si="4">(E35/C35)*100</f>
        <v>30.586409552684895</v>
      </c>
      <c r="H35" s="12">
        <f t="shared" ref="H35:H57" si="5">(F35/D35)*100</f>
        <v>50.191002996835778</v>
      </c>
      <c r="I35" s="11">
        <v>271051</v>
      </c>
      <c r="J35" s="11">
        <v>4976268</v>
      </c>
    </row>
    <row r="36" spans="1:10" s="2" customFormat="1" x14ac:dyDescent="0.25">
      <c r="A36" s="10">
        <v>18</v>
      </c>
      <c r="B36" s="11" t="s">
        <v>34</v>
      </c>
      <c r="C36" s="11">
        <v>1254</v>
      </c>
      <c r="D36" s="11">
        <v>15807</v>
      </c>
      <c r="E36" s="11">
        <v>185</v>
      </c>
      <c r="F36" s="11">
        <v>3570</v>
      </c>
      <c r="G36" s="12">
        <f t="shared" si="4"/>
        <v>14.752791068580542</v>
      </c>
      <c r="H36" s="12">
        <f t="shared" si="5"/>
        <v>22.584930726893148</v>
      </c>
      <c r="I36" s="11">
        <v>1037</v>
      </c>
      <c r="J36" s="11">
        <v>14677</v>
      </c>
    </row>
    <row r="37" spans="1:10" s="2" customFormat="1" x14ac:dyDescent="0.25">
      <c r="A37" s="10">
        <v>19</v>
      </c>
      <c r="B37" s="11" t="s">
        <v>35</v>
      </c>
      <c r="C37" s="11">
        <v>1020</v>
      </c>
      <c r="D37" s="11">
        <v>28376</v>
      </c>
      <c r="E37" s="11">
        <v>384</v>
      </c>
      <c r="F37" s="11">
        <v>30386</v>
      </c>
      <c r="G37" s="12">
        <f t="shared" si="4"/>
        <v>37.647058823529413</v>
      </c>
      <c r="H37" s="12">
        <f t="shared" si="5"/>
        <v>107.08345080349591</v>
      </c>
      <c r="I37" s="11">
        <v>1677</v>
      </c>
      <c r="J37" s="11">
        <v>139581</v>
      </c>
    </row>
    <row r="38" spans="1:10" s="2" customFormat="1" x14ac:dyDescent="0.25">
      <c r="A38" s="10">
        <v>20</v>
      </c>
      <c r="B38" s="11" t="s">
        <v>36</v>
      </c>
      <c r="C38" s="11">
        <v>167526</v>
      </c>
      <c r="D38" s="11">
        <v>231400</v>
      </c>
      <c r="E38" s="11">
        <v>48561</v>
      </c>
      <c r="F38" s="11">
        <v>80553</v>
      </c>
      <c r="G38" s="12">
        <f t="shared" si="4"/>
        <v>28.987142294330432</v>
      </c>
      <c r="H38" s="12">
        <f t="shared" si="5"/>
        <v>34.811149524632675</v>
      </c>
      <c r="I38" s="11">
        <v>175370</v>
      </c>
      <c r="J38" s="11">
        <v>380355</v>
      </c>
    </row>
    <row r="39" spans="1:10" s="2" customFormat="1" x14ac:dyDescent="0.25">
      <c r="A39" s="10">
        <v>21</v>
      </c>
      <c r="B39" s="11" t="s">
        <v>37</v>
      </c>
      <c r="C39" s="11">
        <v>1335</v>
      </c>
      <c r="D39" s="11">
        <v>6680</v>
      </c>
      <c r="E39" s="11">
        <v>331</v>
      </c>
      <c r="F39" s="11">
        <v>2602</v>
      </c>
      <c r="G39" s="12">
        <f t="shared" si="4"/>
        <v>24.794007490636705</v>
      </c>
      <c r="H39" s="12">
        <f t="shared" si="5"/>
        <v>38.952095808383234</v>
      </c>
      <c r="I39" s="11">
        <v>750</v>
      </c>
      <c r="J39" s="11">
        <v>6336</v>
      </c>
    </row>
    <row r="40" spans="1:10" s="2" customFormat="1" x14ac:dyDescent="0.25">
      <c r="A40" s="10">
        <v>22</v>
      </c>
      <c r="B40" s="11" t="s">
        <v>38</v>
      </c>
      <c r="C40" s="11">
        <v>36431</v>
      </c>
      <c r="D40" s="11">
        <v>318824</v>
      </c>
      <c r="E40" s="11">
        <v>5410</v>
      </c>
      <c r="F40" s="11">
        <v>121214</v>
      </c>
      <c r="G40" s="12">
        <f t="shared" si="4"/>
        <v>14.849990392797343</v>
      </c>
      <c r="H40" s="12">
        <f t="shared" si="5"/>
        <v>38.019095174767273</v>
      </c>
      <c r="I40" s="11">
        <v>18950</v>
      </c>
      <c r="J40" s="11">
        <v>252319</v>
      </c>
    </row>
    <row r="41" spans="1:10" s="2" customFormat="1" x14ac:dyDescent="0.25">
      <c r="A41" s="10">
        <v>23</v>
      </c>
      <c r="B41" s="11" t="s">
        <v>39</v>
      </c>
      <c r="C41" s="11">
        <v>298287</v>
      </c>
      <c r="D41" s="11">
        <v>8647288</v>
      </c>
      <c r="E41" s="11">
        <v>92526</v>
      </c>
      <c r="F41" s="11">
        <v>4758615</v>
      </c>
      <c r="G41" s="12">
        <f t="shared" si="4"/>
        <v>31.019119170463345</v>
      </c>
      <c r="H41" s="12">
        <f t="shared" si="5"/>
        <v>55.030143554834765</v>
      </c>
      <c r="I41" s="11">
        <v>756021</v>
      </c>
      <c r="J41" s="11">
        <v>12891583</v>
      </c>
    </row>
    <row r="42" spans="1:10" s="2" customFormat="1" x14ac:dyDescent="0.25">
      <c r="A42" s="10">
        <v>24</v>
      </c>
      <c r="B42" s="11" t="s">
        <v>40</v>
      </c>
      <c r="C42" s="11">
        <v>215257</v>
      </c>
      <c r="D42" s="11">
        <v>5907320</v>
      </c>
      <c r="E42" s="11">
        <v>67055</v>
      </c>
      <c r="F42" s="11">
        <v>3737269</v>
      </c>
      <c r="G42" s="12">
        <f t="shared" si="4"/>
        <v>31.151135619283</v>
      </c>
      <c r="H42" s="12">
        <f t="shared" si="5"/>
        <v>63.265050818306776</v>
      </c>
      <c r="I42" s="11">
        <v>308628</v>
      </c>
      <c r="J42" s="11">
        <v>6197626</v>
      </c>
    </row>
    <row r="43" spans="1:10" s="2" customFormat="1" x14ac:dyDescent="0.25">
      <c r="A43" s="10">
        <v>25</v>
      </c>
      <c r="B43" s="11" t="s">
        <v>41</v>
      </c>
      <c r="C43" s="11">
        <v>21840</v>
      </c>
      <c r="D43" s="11">
        <v>174308</v>
      </c>
      <c r="E43" s="11">
        <v>6704</v>
      </c>
      <c r="F43" s="11">
        <v>92234</v>
      </c>
      <c r="G43" s="12">
        <f t="shared" si="4"/>
        <v>30.695970695970697</v>
      </c>
      <c r="H43" s="12">
        <f t="shared" si="5"/>
        <v>52.914381439750322</v>
      </c>
      <c r="I43" s="11">
        <v>29955</v>
      </c>
      <c r="J43" s="11">
        <v>293370</v>
      </c>
    </row>
    <row r="44" spans="1:10" s="2" customFormat="1" x14ac:dyDescent="0.25">
      <c r="A44" s="10">
        <v>26</v>
      </c>
      <c r="B44" s="11" t="s">
        <v>42</v>
      </c>
      <c r="C44" s="11">
        <v>67030</v>
      </c>
      <c r="D44" s="11">
        <v>389335</v>
      </c>
      <c r="E44" s="11">
        <v>10028</v>
      </c>
      <c r="F44" s="11">
        <v>133506</v>
      </c>
      <c r="G44" s="12">
        <f t="shared" si="4"/>
        <v>14.960465463225422</v>
      </c>
      <c r="H44" s="12">
        <f t="shared" si="5"/>
        <v>34.290777864820782</v>
      </c>
      <c r="I44" s="11">
        <v>173478</v>
      </c>
      <c r="J44" s="11">
        <v>612453</v>
      </c>
    </row>
    <row r="45" spans="1:10" s="2" customFormat="1" x14ac:dyDescent="0.25">
      <c r="A45" s="10">
        <v>27</v>
      </c>
      <c r="B45" s="11" t="s">
        <v>43</v>
      </c>
      <c r="C45" s="11">
        <v>57329</v>
      </c>
      <c r="D45" s="11">
        <v>848208</v>
      </c>
      <c r="E45" s="11">
        <v>8296</v>
      </c>
      <c r="F45" s="11">
        <v>222961</v>
      </c>
      <c r="G45" s="12">
        <f t="shared" si="4"/>
        <v>14.470861169739575</v>
      </c>
      <c r="H45" s="12">
        <f t="shared" si="5"/>
        <v>26.28612321506046</v>
      </c>
      <c r="I45" s="11">
        <v>87267</v>
      </c>
      <c r="J45" s="11">
        <v>526702</v>
      </c>
    </row>
    <row r="46" spans="1:10" s="2" customFormat="1" x14ac:dyDescent="0.25">
      <c r="A46" s="10">
        <v>28</v>
      </c>
      <c r="B46" s="11" t="s">
        <v>44</v>
      </c>
      <c r="C46" s="11">
        <v>271</v>
      </c>
      <c r="D46" s="11">
        <v>7459</v>
      </c>
      <c r="E46" s="11">
        <v>30</v>
      </c>
      <c r="F46" s="11">
        <v>1096</v>
      </c>
      <c r="G46" s="12">
        <f t="shared" si="4"/>
        <v>11.07011070110701</v>
      </c>
      <c r="H46" s="12">
        <f t="shared" si="5"/>
        <v>14.693658667381687</v>
      </c>
      <c r="I46" s="11">
        <v>698</v>
      </c>
      <c r="J46" s="11">
        <v>8983</v>
      </c>
    </row>
    <row r="47" spans="1:10" s="2" customFormat="1" x14ac:dyDescent="0.25">
      <c r="A47" s="10">
        <v>29</v>
      </c>
      <c r="B47" s="11" t="s">
        <v>45</v>
      </c>
      <c r="C47" s="11">
        <v>871</v>
      </c>
      <c r="D47" s="11">
        <v>41592</v>
      </c>
      <c r="E47" s="11">
        <v>305</v>
      </c>
      <c r="F47" s="11">
        <v>23239</v>
      </c>
      <c r="G47" s="12">
        <f t="shared" si="4"/>
        <v>35.017221584385766</v>
      </c>
      <c r="H47" s="12">
        <f t="shared" si="5"/>
        <v>55.873725716483932</v>
      </c>
      <c r="I47" s="11">
        <v>1271</v>
      </c>
      <c r="J47" s="11">
        <v>44462</v>
      </c>
    </row>
    <row r="48" spans="1:10" s="2" customFormat="1" x14ac:dyDescent="0.25">
      <c r="A48" s="10">
        <v>30</v>
      </c>
      <c r="B48" s="11" t="s">
        <v>46</v>
      </c>
      <c r="C48" s="11">
        <v>445</v>
      </c>
      <c r="D48" s="11">
        <v>16741</v>
      </c>
      <c r="E48" s="11">
        <v>1258</v>
      </c>
      <c r="F48" s="11">
        <v>10462</v>
      </c>
      <c r="G48" s="12">
        <f t="shared" si="4"/>
        <v>282.69662921348316</v>
      </c>
      <c r="H48" s="12">
        <f t="shared" si="5"/>
        <v>62.493279971327873</v>
      </c>
      <c r="I48" s="11">
        <v>1258</v>
      </c>
      <c r="J48" s="11">
        <v>87488</v>
      </c>
    </row>
    <row r="49" spans="1:10" s="2" customFormat="1" x14ac:dyDescent="0.25">
      <c r="A49" s="10">
        <v>31</v>
      </c>
      <c r="B49" s="11" t="s">
        <v>47</v>
      </c>
      <c r="C49" s="11">
        <v>95913</v>
      </c>
      <c r="D49" s="11">
        <v>2933681</v>
      </c>
      <c r="E49" s="11">
        <v>19656</v>
      </c>
      <c r="F49" s="11">
        <v>953741</v>
      </c>
      <c r="G49" s="12">
        <f t="shared" si="4"/>
        <v>20.49357229989678</v>
      </c>
      <c r="H49" s="12">
        <f t="shared" si="5"/>
        <v>32.510044548129123</v>
      </c>
      <c r="I49" s="11">
        <v>216477</v>
      </c>
      <c r="J49" s="11">
        <v>2861895</v>
      </c>
    </row>
    <row r="50" spans="1:10" s="2" customFormat="1" x14ac:dyDescent="0.25">
      <c r="A50" s="10">
        <v>32</v>
      </c>
      <c r="B50" s="11" t="s">
        <v>48</v>
      </c>
      <c r="C50" s="11">
        <v>3915</v>
      </c>
      <c r="D50" s="11">
        <v>128626</v>
      </c>
      <c r="E50" s="11">
        <v>666</v>
      </c>
      <c r="F50" s="11">
        <v>81313</v>
      </c>
      <c r="G50" s="12">
        <f t="shared" si="4"/>
        <v>17.011494252873565</v>
      </c>
      <c r="H50" s="12">
        <f t="shared" si="5"/>
        <v>63.216612504470326</v>
      </c>
      <c r="I50" s="11">
        <v>18470</v>
      </c>
      <c r="J50" s="11">
        <v>58423</v>
      </c>
    </row>
    <row r="51" spans="1:10" s="2" customFormat="1" x14ac:dyDescent="0.25">
      <c r="A51" s="10">
        <v>33</v>
      </c>
      <c r="B51" s="11" t="s">
        <v>49</v>
      </c>
      <c r="C51" s="11">
        <v>25379</v>
      </c>
      <c r="D51" s="11">
        <v>172666</v>
      </c>
      <c r="E51" s="11">
        <v>7169</v>
      </c>
      <c r="F51" s="11">
        <v>56406</v>
      </c>
      <c r="G51" s="12">
        <f t="shared" si="4"/>
        <v>28.247763899286809</v>
      </c>
      <c r="H51" s="12">
        <f t="shared" si="5"/>
        <v>32.667693697659068</v>
      </c>
      <c r="I51" s="11">
        <v>65870</v>
      </c>
      <c r="J51" s="11">
        <v>144153</v>
      </c>
    </row>
    <row r="52" spans="1:10" s="2" customFormat="1" x14ac:dyDescent="0.25">
      <c r="A52" s="10">
        <v>34</v>
      </c>
      <c r="B52" s="11" t="s">
        <v>50</v>
      </c>
      <c r="C52" s="11">
        <v>10244</v>
      </c>
      <c r="D52" s="11">
        <v>95756</v>
      </c>
      <c r="E52" s="11">
        <v>1679</v>
      </c>
      <c r="F52" s="11">
        <v>6100</v>
      </c>
      <c r="G52" s="12">
        <f t="shared" si="4"/>
        <v>16.390081999219056</v>
      </c>
      <c r="H52" s="12">
        <f t="shared" si="5"/>
        <v>6.3703579932328003</v>
      </c>
      <c r="I52" s="11">
        <v>4761</v>
      </c>
      <c r="J52" s="11">
        <v>79035</v>
      </c>
    </row>
    <row r="53" spans="1:10" s="2" customFormat="1" x14ac:dyDescent="0.25">
      <c r="A53" s="10">
        <v>35</v>
      </c>
      <c r="B53" s="11" t="s">
        <v>51</v>
      </c>
      <c r="C53" s="11">
        <v>7359</v>
      </c>
      <c r="D53" s="11">
        <v>145604</v>
      </c>
      <c r="E53" s="11">
        <v>2167</v>
      </c>
      <c r="F53" s="11">
        <v>67741</v>
      </c>
      <c r="G53" s="12">
        <f t="shared" si="4"/>
        <v>29.446935724962632</v>
      </c>
      <c r="H53" s="12">
        <f t="shared" si="5"/>
        <v>46.524133952363947</v>
      </c>
      <c r="I53" s="11">
        <v>6431</v>
      </c>
      <c r="J53" s="11">
        <v>87768</v>
      </c>
    </row>
    <row r="54" spans="1:10" s="2" customFormat="1" x14ac:dyDescent="0.25">
      <c r="A54" s="10">
        <v>36</v>
      </c>
      <c r="B54" s="11" t="s">
        <v>52</v>
      </c>
      <c r="C54" s="11">
        <v>38992</v>
      </c>
      <c r="D54" s="11">
        <v>1551947</v>
      </c>
      <c r="E54" s="11">
        <v>12939</v>
      </c>
      <c r="F54" s="11">
        <v>760234</v>
      </c>
      <c r="G54" s="12">
        <f t="shared" si="4"/>
        <v>33.183729995896591</v>
      </c>
      <c r="H54" s="12">
        <f t="shared" si="5"/>
        <v>48.985822325118065</v>
      </c>
      <c r="I54" s="11">
        <v>77421</v>
      </c>
      <c r="J54" s="11">
        <v>1286681</v>
      </c>
    </row>
    <row r="55" spans="1:10" s="2" customFormat="1" x14ac:dyDescent="0.25">
      <c r="A55" s="10">
        <v>37</v>
      </c>
      <c r="B55" s="11" t="s">
        <v>53</v>
      </c>
      <c r="C55" s="11">
        <v>171474</v>
      </c>
      <c r="D55" s="11">
        <v>194965</v>
      </c>
      <c r="E55" s="11">
        <v>20301</v>
      </c>
      <c r="F55" s="11">
        <v>32497</v>
      </c>
      <c r="G55" s="12">
        <f t="shared" si="4"/>
        <v>11.839112635151684</v>
      </c>
      <c r="H55" s="12">
        <f t="shared" si="5"/>
        <v>16.668119918959814</v>
      </c>
      <c r="I55" s="11">
        <v>299518</v>
      </c>
      <c r="J55" s="11">
        <v>588784</v>
      </c>
    </row>
    <row r="56" spans="1:10" s="2" customFormat="1" hidden="1" x14ac:dyDescent="0.25">
      <c r="A56" s="10">
        <v>38</v>
      </c>
      <c r="B56" s="11" t="s">
        <v>54</v>
      </c>
      <c r="C56" s="11">
        <v>0</v>
      </c>
      <c r="D56" s="11">
        <v>0</v>
      </c>
      <c r="E56" s="11">
        <v>0</v>
      </c>
      <c r="F56" s="11">
        <v>0</v>
      </c>
      <c r="G56" s="12" t="e">
        <f t="shared" si="4"/>
        <v>#DIV/0!</v>
      </c>
      <c r="H56" s="12" t="e">
        <f t="shared" si="5"/>
        <v>#DIV/0!</v>
      </c>
      <c r="I56" s="11">
        <v>0</v>
      </c>
      <c r="J56" s="11">
        <v>0</v>
      </c>
    </row>
    <row r="57" spans="1:10" s="3" customFormat="1" ht="17.25" x14ac:dyDescent="0.3">
      <c r="A57" s="47" t="s">
        <v>23</v>
      </c>
      <c r="B57" s="48"/>
      <c r="C57" s="13">
        <f>SUM(C35:C56)</f>
        <v>1361358</v>
      </c>
      <c r="D57" s="13">
        <f>SUM(D35:D56)</f>
        <v>26659649</v>
      </c>
      <c r="E57" s="13">
        <f>SUM(E35:E56)</f>
        <v>348222</v>
      </c>
      <c r="F57" s="13">
        <f>SUM(F35:F56)</f>
        <v>13586446</v>
      </c>
      <c r="G57" s="14">
        <f t="shared" si="4"/>
        <v>25.579017422309192</v>
      </c>
      <c r="H57" s="14">
        <f t="shared" si="5"/>
        <v>50.962583940996375</v>
      </c>
      <c r="I57" s="13">
        <f>SUM(I35:I56)</f>
        <v>2516359</v>
      </c>
      <c r="J57" s="15">
        <f>SUM(J35:J56)</f>
        <v>31538942</v>
      </c>
    </row>
    <row r="58" spans="1:10" s="4" customFormat="1" ht="19.5" x14ac:dyDescent="0.4">
      <c r="A58" s="9"/>
      <c r="B58" s="46" t="s">
        <v>55</v>
      </c>
      <c r="C58" s="46"/>
      <c r="D58" s="46"/>
      <c r="E58" s="46"/>
      <c r="F58" s="46"/>
      <c r="G58" s="46"/>
      <c r="H58" s="46"/>
      <c r="I58" s="46"/>
      <c r="J58" s="46"/>
    </row>
    <row r="59" spans="1:10" s="2" customFormat="1" x14ac:dyDescent="0.25">
      <c r="A59" s="10">
        <v>38</v>
      </c>
      <c r="B59" s="11" t="s">
        <v>56</v>
      </c>
      <c r="C59" s="11">
        <v>21183</v>
      </c>
      <c r="D59" s="11">
        <v>38469</v>
      </c>
      <c r="E59" s="11">
        <v>2590</v>
      </c>
      <c r="F59" s="11">
        <v>5001</v>
      </c>
      <c r="G59" s="12">
        <f t="shared" ref="G59:G68" si="6">(E59/C59)*100</f>
        <v>12.22678562998631</v>
      </c>
      <c r="H59" s="12">
        <f t="shared" ref="H59:H68" si="7">(F59/D59)*100</f>
        <v>13.000077984870936</v>
      </c>
      <c r="I59" s="11">
        <v>50951</v>
      </c>
      <c r="J59" s="11">
        <v>92716</v>
      </c>
    </row>
    <row r="60" spans="1:10" s="2" customFormat="1" x14ac:dyDescent="0.25">
      <c r="A60" s="10">
        <v>39</v>
      </c>
      <c r="B60" s="11" t="s">
        <v>57</v>
      </c>
      <c r="C60" s="11">
        <v>307959</v>
      </c>
      <c r="D60" s="11">
        <v>245827</v>
      </c>
      <c r="E60" s="11">
        <v>31069</v>
      </c>
      <c r="F60" s="11">
        <v>30718</v>
      </c>
      <c r="G60" s="12">
        <f t="shared" si="6"/>
        <v>10.088680636058696</v>
      </c>
      <c r="H60" s="12">
        <f t="shared" si="7"/>
        <v>12.49577955228677</v>
      </c>
      <c r="I60" s="11">
        <v>266325</v>
      </c>
      <c r="J60" s="11">
        <v>209791</v>
      </c>
    </row>
    <row r="61" spans="1:10" s="2" customFormat="1" x14ac:dyDescent="0.25">
      <c r="A61" s="10">
        <v>40</v>
      </c>
      <c r="B61" s="11" t="s">
        <v>58</v>
      </c>
      <c r="C61" s="11">
        <v>66137</v>
      </c>
      <c r="D61" s="11">
        <v>93443</v>
      </c>
      <c r="E61" s="11">
        <v>13275</v>
      </c>
      <c r="F61" s="11">
        <v>28895</v>
      </c>
      <c r="G61" s="12">
        <f t="shared" si="6"/>
        <v>20.071971816078747</v>
      </c>
      <c r="H61" s="12">
        <f t="shared" si="7"/>
        <v>30.922594522864205</v>
      </c>
      <c r="I61" s="11">
        <v>139426</v>
      </c>
      <c r="J61" s="11">
        <v>216989</v>
      </c>
    </row>
    <row r="62" spans="1:10" s="2" customFormat="1" x14ac:dyDescent="0.25">
      <c r="A62" s="10">
        <v>41</v>
      </c>
      <c r="B62" s="11" t="s">
        <v>59</v>
      </c>
      <c r="C62" s="11">
        <v>161946</v>
      </c>
      <c r="D62" s="11">
        <v>383319</v>
      </c>
      <c r="E62" s="11">
        <v>36972</v>
      </c>
      <c r="F62" s="11">
        <v>88455</v>
      </c>
      <c r="G62" s="12">
        <f t="shared" si="6"/>
        <v>22.829832166277647</v>
      </c>
      <c r="H62" s="12">
        <f t="shared" si="7"/>
        <v>23.076080236043609</v>
      </c>
      <c r="I62" s="11">
        <v>345322</v>
      </c>
      <c r="J62" s="11">
        <v>755034</v>
      </c>
    </row>
    <row r="63" spans="1:10" s="2" customFormat="1" x14ac:dyDescent="0.25">
      <c r="A63" s="10">
        <v>42</v>
      </c>
      <c r="B63" s="11" t="s">
        <v>60</v>
      </c>
      <c r="C63" s="11">
        <v>69364</v>
      </c>
      <c r="D63" s="11">
        <v>43638</v>
      </c>
      <c r="E63" s="11">
        <v>9771</v>
      </c>
      <c r="F63" s="11">
        <v>8811</v>
      </c>
      <c r="G63" s="12">
        <f t="shared" si="6"/>
        <v>14.086557868635028</v>
      </c>
      <c r="H63" s="12">
        <f t="shared" si="7"/>
        <v>20.191117833081261</v>
      </c>
      <c r="I63" s="11">
        <v>145621</v>
      </c>
      <c r="J63" s="11">
        <v>69454</v>
      </c>
    </row>
    <row r="64" spans="1:10" s="2" customFormat="1" x14ac:dyDescent="0.25">
      <c r="A64" s="10">
        <v>43</v>
      </c>
      <c r="B64" s="11" t="s">
        <v>61</v>
      </c>
      <c r="C64" s="11">
        <v>13621</v>
      </c>
      <c r="D64" s="11">
        <v>6938</v>
      </c>
      <c r="E64" s="11">
        <v>777</v>
      </c>
      <c r="F64" s="11">
        <v>856</v>
      </c>
      <c r="G64" s="12">
        <f t="shared" si="6"/>
        <v>5.7044269877395202</v>
      </c>
      <c r="H64" s="12">
        <f t="shared" si="7"/>
        <v>12.337849524358605</v>
      </c>
      <c r="I64" s="11">
        <v>49609</v>
      </c>
      <c r="J64" s="11">
        <v>10571</v>
      </c>
    </row>
    <row r="65" spans="1:10" s="2" customFormat="1" x14ac:dyDescent="0.25">
      <c r="A65" s="10">
        <v>44</v>
      </c>
      <c r="B65" s="11" t="s">
        <v>62</v>
      </c>
      <c r="C65" s="11">
        <v>41872</v>
      </c>
      <c r="D65" s="11">
        <v>49435</v>
      </c>
      <c r="E65" s="11">
        <v>3981</v>
      </c>
      <c r="F65" s="11">
        <v>4359</v>
      </c>
      <c r="G65" s="12">
        <f t="shared" si="6"/>
        <v>9.507546809323653</v>
      </c>
      <c r="H65" s="12">
        <f t="shared" si="7"/>
        <v>8.817639324365329</v>
      </c>
      <c r="I65" s="11">
        <v>80883</v>
      </c>
      <c r="J65" s="11">
        <v>52909</v>
      </c>
    </row>
    <row r="66" spans="1:10" s="2" customFormat="1" x14ac:dyDescent="0.25">
      <c r="A66" s="10">
        <v>45</v>
      </c>
      <c r="B66" s="11" t="s">
        <v>63</v>
      </c>
      <c r="C66" s="11">
        <v>793</v>
      </c>
      <c r="D66" s="11">
        <v>3798</v>
      </c>
      <c r="E66" s="11">
        <v>376</v>
      </c>
      <c r="F66" s="11">
        <v>2239</v>
      </c>
      <c r="G66" s="12">
        <f t="shared" si="6"/>
        <v>47.414880201765449</v>
      </c>
      <c r="H66" s="12">
        <f t="shared" si="7"/>
        <v>58.952080042127427</v>
      </c>
      <c r="I66" s="11">
        <v>816</v>
      </c>
      <c r="J66" s="11">
        <v>3866</v>
      </c>
    </row>
    <row r="67" spans="1:10" s="2" customFormat="1" x14ac:dyDescent="0.25">
      <c r="A67" s="10">
        <v>46</v>
      </c>
      <c r="B67" s="11" t="s">
        <v>64</v>
      </c>
      <c r="C67" s="11">
        <v>49</v>
      </c>
      <c r="D67" s="11">
        <v>4908</v>
      </c>
      <c r="E67" s="11">
        <v>5</v>
      </c>
      <c r="F67" s="11">
        <v>69</v>
      </c>
      <c r="G67" s="12">
        <f t="shared" si="6"/>
        <v>10.204081632653061</v>
      </c>
      <c r="H67" s="12">
        <f t="shared" si="7"/>
        <v>1.4058679706601467</v>
      </c>
      <c r="I67" s="11">
        <v>213</v>
      </c>
      <c r="J67" s="11">
        <v>6875</v>
      </c>
    </row>
    <row r="68" spans="1:10" s="3" customFormat="1" ht="17.25" x14ac:dyDescent="0.3">
      <c r="A68" s="47" t="s">
        <v>23</v>
      </c>
      <c r="B68" s="48"/>
      <c r="C68" s="13">
        <f>SUM(C59:C67)</f>
        <v>682924</v>
      </c>
      <c r="D68" s="13">
        <f>SUM(D59:D67)</f>
        <v>869775</v>
      </c>
      <c r="E68" s="13">
        <f>SUM(E59:E67)</f>
        <v>98816</v>
      </c>
      <c r="F68" s="13">
        <f>SUM(F59:F67)</f>
        <v>169403</v>
      </c>
      <c r="G68" s="14">
        <f t="shared" si="6"/>
        <v>14.469545659546304</v>
      </c>
      <c r="H68" s="14">
        <f t="shared" si="7"/>
        <v>19.476646259089993</v>
      </c>
      <c r="I68" s="13">
        <f>SUM(I59:I67)</f>
        <v>1079166</v>
      </c>
      <c r="J68" s="15">
        <f>SUM(J59:J67)</f>
        <v>1418205</v>
      </c>
    </row>
    <row r="69" spans="1:10" s="4" customFormat="1" ht="24.75" hidden="1" x14ac:dyDescent="0.5">
      <c r="A69" s="16"/>
      <c r="B69" s="49" t="s">
        <v>65</v>
      </c>
      <c r="C69" s="49"/>
      <c r="D69" s="49"/>
      <c r="E69" s="49"/>
      <c r="F69" s="49"/>
      <c r="G69" s="49"/>
      <c r="H69" s="49"/>
      <c r="I69" s="49"/>
      <c r="J69" s="49"/>
    </row>
    <row r="70" spans="1:10" s="2" customFormat="1" hidden="1" x14ac:dyDescent="0.25">
      <c r="A70" s="11">
        <v>49</v>
      </c>
      <c r="B70" s="11" t="s">
        <v>66</v>
      </c>
      <c r="C70" s="11">
        <v>0</v>
      </c>
      <c r="D70" s="11">
        <v>0</v>
      </c>
      <c r="E70" s="11">
        <v>0</v>
      </c>
      <c r="F70" s="11">
        <v>0</v>
      </c>
      <c r="G70" s="12" t="e">
        <f t="shared" ref="G70:H77" si="8">(E70/C70)*100</f>
        <v>#DIV/0!</v>
      </c>
      <c r="H70" s="12" t="e">
        <f t="shared" si="8"/>
        <v>#DIV/0!</v>
      </c>
      <c r="I70" s="11">
        <v>0</v>
      </c>
      <c r="J70" s="11">
        <v>0</v>
      </c>
    </row>
    <row r="71" spans="1:10" s="2" customFormat="1" hidden="1" x14ac:dyDescent="0.25">
      <c r="A71" s="50">
        <v>50</v>
      </c>
      <c r="B71" s="51" t="s">
        <v>67</v>
      </c>
      <c r="C71" s="11">
        <v>0</v>
      </c>
      <c r="D71" s="11">
        <v>0</v>
      </c>
      <c r="E71" s="11">
        <v>0</v>
      </c>
      <c r="F71" s="11">
        <v>0</v>
      </c>
      <c r="G71" s="12" t="e">
        <f t="shared" si="8"/>
        <v>#DIV/0!</v>
      </c>
      <c r="H71" s="12" t="e">
        <f t="shared" si="8"/>
        <v>#DIV/0!</v>
      </c>
      <c r="I71" s="11">
        <v>0</v>
      </c>
      <c r="J71" s="11">
        <v>0</v>
      </c>
    </row>
    <row r="72" spans="1:10" s="2" customFormat="1" ht="19.5" hidden="1" x14ac:dyDescent="0.4">
      <c r="A72" s="52">
        <v>51</v>
      </c>
      <c r="B72" s="53" t="s">
        <v>68</v>
      </c>
      <c r="C72" s="17">
        <v>0</v>
      </c>
      <c r="D72" s="17">
        <v>0</v>
      </c>
      <c r="E72" s="17">
        <v>0</v>
      </c>
      <c r="F72" s="17">
        <v>0</v>
      </c>
      <c r="G72" s="18" t="e">
        <f t="shared" si="8"/>
        <v>#DIV/0!</v>
      </c>
      <c r="H72" s="18" t="e">
        <f t="shared" si="8"/>
        <v>#DIV/0!</v>
      </c>
      <c r="I72" s="17">
        <v>0</v>
      </c>
      <c r="J72" s="17">
        <v>0</v>
      </c>
    </row>
    <row r="73" spans="1:10" s="2" customFormat="1" ht="17.25" hidden="1" x14ac:dyDescent="0.3">
      <c r="A73" s="47">
        <v>52</v>
      </c>
      <c r="B73" s="48" t="s">
        <v>69</v>
      </c>
      <c r="C73" s="13">
        <v>0</v>
      </c>
      <c r="D73" s="13">
        <v>0</v>
      </c>
      <c r="E73" s="13">
        <v>0</v>
      </c>
      <c r="F73" s="13">
        <v>0</v>
      </c>
      <c r="G73" s="14" t="e">
        <f t="shared" si="8"/>
        <v>#DIV/0!</v>
      </c>
      <c r="H73" s="14" t="e">
        <f t="shared" si="8"/>
        <v>#DIV/0!</v>
      </c>
      <c r="I73" s="13">
        <v>0</v>
      </c>
      <c r="J73" s="15">
        <v>0</v>
      </c>
    </row>
    <row r="74" spans="1:10" s="2" customFormat="1" ht="24.75" hidden="1" x14ac:dyDescent="0.5">
      <c r="A74" s="16">
        <v>53</v>
      </c>
      <c r="B74" s="49" t="s">
        <v>70</v>
      </c>
      <c r="C74" s="49">
        <v>0</v>
      </c>
      <c r="D74" s="49">
        <v>0</v>
      </c>
      <c r="E74" s="49">
        <v>0</v>
      </c>
      <c r="F74" s="49">
        <v>0</v>
      </c>
      <c r="G74" s="49" t="e">
        <f t="shared" si="8"/>
        <v>#DIV/0!</v>
      </c>
      <c r="H74" s="49" t="e">
        <f t="shared" si="8"/>
        <v>#DIV/0!</v>
      </c>
      <c r="I74" s="49">
        <v>0</v>
      </c>
      <c r="J74" s="49">
        <v>0</v>
      </c>
    </row>
    <row r="75" spans="1:10" s="2" customFormat="1" hidden="1" x14ac:dyDescent="0.25">
      <c r="A75" s="11">
        <v>54</v>
      </c>
      <c r="B75" s="11" t="s">
        <v>71</v>
      </c>
      <c r="C75" s="11">
        <v>0</v>
      </c>
      <c r="D75" s="11">
        <v>0</v>
      </c>
      <c r="E75" s="11">
        <v>0</v>
      </c>
      <c r="F75" s="11">
        <v>0</v>
      </c>
      <c r="G75" s="12" t="e">
        <f t="shared" si="8"/>
        <v>#DIV/0!</v>
      </c>
      <c r="H75" s="12" t="e">
        <f t="shared" si="8"/>
        <v>#DIV/0!</v>
      </c>
      <c r="I75" s="11">
        <v>0</v>
      </c>
      <c r="J75" s="11">
        <v>0</v>
      </c>
    </row>
    <row r="76" spans="1:10" s="2" customFormat="1" hidden="1" x14ac:dyDescent="0.25">
      <c r="A76" s="50" t="s">
        <v>23</v>
      </c>
      <c r="B76" s="51"/>
      <c r="C76" s="11">
        <f>SUM(C70:C75)</f>
        <v>0</v>
      </c>
      <c r="D76" s="11">
        <f>SUM(D70:D75)</f>
        <v>0</v>
      </c>
      <c r="E76" s="11">
        <f>SUM(E70:E75)</f>
        <v>0</v>
      </c>
      <c r="F76" s="11">
        <f>SUM(F70:F75)</f>
        <v>0</v>
      </c>
      <c r="G76" s="12" t="e">
        <f t="shared" si="8"/>
        <v>#DIV/0!</v>
      </c>
      <c r="H76" s="12" t="e">
        <f t="shared" si="8"/>
        <v>#DIV/0!</v>
      </c>
      <c r="I76" s="11">
        <f>SUM(I70:I75)</f>
        <v>0</v>
      </c>
      <c r="J76" s="11">
        <f>SUM(J70:J75)</f>
        <v>0</v>
      </c>
    </row>
    <row r="77" spans="1:10" s="2" customFormat="1" ht="19.5" x14ac:dyDescent="0.4">
      <c r="A77" s="52" t="s">
        <v>72</v>
      </c>
      <c r="B77" s="53"/>
      <c r="C77" s="17">
        <f>SUM(C21+C24+C29+C33+C57+C68+C76)</f>
        <v>6448613</v>
      </c>
      <c r="D77" s="17">
        <f>SUM(D21+D24+D29+D33+D57+D68+D76)</f>
        <v>49884155</v>
      </c>
      <c r="E77" s="17">
        <f>SUM(E21+E24+E29+E33+E57+E68+E76)</f>
        <v>2410163</v>
      </c>
      <c r="F77" s="17">
        <f>SUM(F21+F24+F29+F33+F57+F68+F76)</f>
        <v>25456379</v>
      </c>
      <c r="G77" s="18">
        <f t="shared" si="8"/>
        <v>37.374905270327126</v>
      </c>
      <c r="H77" s="18">
        <f t="shared" si="8"/>
        <v>51.030991704680574</v>
      </c>
      <c r="I77" s="17">
        <f>SUM(I21+I24+I29+I33+I57+I68+I76)</f>
        <v>8260574</v>
      </c>
      <c r="J77" s="17">
        <f>SUM(J21+J24+J29+J33+J57+J68+J76)</f>
        <v>60491144</v>
      </c>
    </row>
    <row r="78" spans="1:10" s="2" customFormat="1" x14ac:dyDescent="0.25">
      <c r="A78" s="11"/>
      <c r="B78" s="11" t="s">
        <v>73</v>
      </c>
      <c r="C78" s="11"/>
      <c r="D78" s="11"/>
      <c r="E78" s="11"/>
      <c r="F78" s="11"/>
      <c r="G78" s="11"/>
      <c r="H78" s="11"/>
      <c r="I78" s="11"/>
      <c r="J78" s="11"/>
    </row>
  </sheetData>
  <mergeCells count="29">
    <mergeCell ref="A29:B29"/>
    <mergeCell ref="A68:B68"/>
    <mergeCell ref="B69:J69"/>
    <mergeCell ref="A76:B76"/>
    <mergeCell ref="A77:B77"/>
    <mergeCell ref="B30:J30"/>
    <mergeCell ref="A33:B33"/>
    <mergeCell ref="B34:J34"/>
    <mergeCell ref="A57:B57"/>
    <mergeCell ref="B58:J58"/>
    <mergeCell ref="A71:B71"/>
    <mergeCell ref="A72:B72"/>
    <mergeCell ref="A73:B73"/>
    <mergeCell ref="B74:J74"/>
    <mergeCell ref="B9:J9"/>
    <mergeCell ref="A21:B21"/>
    <mergeCell ref="B22:J22"/>
    <mergeCell ref="A24:B24"/>
    <mergeCell ref="B25:J25"/>
    <mergeCell ref="C6:D7"/>
    <mergeCell ref="E6:F7"/>
    <mergeCell ref="A1:J1"/>
    <mergeCell ref="A3:J3"/>
    <mergeCell ref="A4:J4"/>
    <mergeCell ref="G6:H7"/>
    <mergeCell ref="I6:J7"/>
    <mergeCell ref="B6:B8"/>
    <mergeCell ref="A6:A8"/>
    <mergeCell ref="A5:J5"/>
  </mergeCells>
  <printOptions horizontalCentered="1" verticalCentered="1"/>
  <pageMargins left="0.74803149606299213" right="0.74803149606299213" top="0.70866141732283472" bottom="0.70866141732283472" header="0" footer="0"/>
  <pageSetup paperSize="9" scale="6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78"/>
  <sheetViews>
    <sheetView view="pageBreakPreview" topLeftCell="A30" zoomScale="90" zoomScaleSheetLayoutView="90" workbookViewId="0">
      <selection activeCell="A56" sqref="A56:XFD56"/>
    </sheetView>
  </sheetViews>
  <sheetFormatPr defaultRowHeight="15" x14ac:dyDescent="0.25"/>
  <cols>
    <col min="1" max="1" width="5.7109375" customWidth="1"/>
    <col min="2" max="2" width="30.85546875" customWidth="1"/>
    <col min="3" max="3" width="11.42578125" customWidth="1"/>
    <col min="4" max="4" width="12" style="1" customWidth="1"/>
    <col min="5" max="5" width="12.140625" customWidth="1"/>
    <col min="6" max="6" width="12" style="1" customWidth="1"/>
    <col min="7" max="7" width="10" style="1" customWidth="1"/>
    <col min="8" max="8" width="11" style="1" customWidth="1"/>
    <col min="9" max="9" width="11.5703125" customWidth="1"/>
    <col min="10" max="10" width="12" style="1" customWidth="1"/>
    <col min="11" max="14" width="9.140625" customWidth="1"/>
  </cols>
  <sheetData>
    <row r="1" spans="1:10" ht="27" customHeight="1" x14ac:dyDescent="0.5">
      <c r="A1" s="38" t="s">
        <v>74</v>
      </c>
      <c r="B1" s="38"/>
      <c r="C1" s="38"/>
      <c r="D1" s="38"/>
      <c r="E1" s="38"/>
      <c r="F1" s="38"/>
      <c r="G1" s="38"/>
      <c r="H1" s="38"/>
      <c r="I1" s="38"/>
      <c r="J1" s="38"/>
    </row>
    <row r="3" spans="1:10" ht="19.5" x14ac:dyDescent="0.25">
      <c r="A3" s="39" t="str">
        <f>ACP!A3</f>
        <v>BANKWISE STATEMENT SHOWING TARGET, DISBURSEMENT &amp; OUTSTANDING UNDER</v>
      </c>
      <c r="B3" s="39"/>
      <c r="C3" s="39"/>
      <c r="D3" s="39"/>
      <c r="E3" s="39"/>
      <c r="F3" s="39"/>
      <c r="G3" s="39"/>
      <c r="H3" s="39"/>
      <c r="I3" s="39"/>
      <c r="J3" s="39"/>
    </row>
    <row r="4" spans="1:10" ht="19.5" x14ac:dyDescent="0.25">
      <c r="A4" s="39" t="s">
        <v>94</v>
      </c>
      <c r="B4" s="39"/>
      <c r="C4" s="39"/>
      <c r="D4" s="39"/>
      <c r="E4" s="39"/>
      <c r="F4" s="39"/>
      <c r="G4" s="39"/>
      <c r="H4" s="39"/>
      <c r="I4" s="39"/>
      <c r="J4" s="39"/>
    </row>
    <row r="5" spans="1:10" ht="19.5" x14ac:dyDescent="0.4">
      <c r="A5" s="19" t="s">
        <v>75</v>
      </c>
      <c r="B5" s="20"/>
      <c r="C5" s="21"/>
      <c r="D5" s="54"/>
      <c r="E5" s="54"/>
      <c r="F5" s="54"/>
      <c r="G5" s="54"/>
      <c r="H5" s="54"/>
      <c r="I5" s="21"/>
      <c r="J5" s="22" t="s">
        <v>3</v>
      </c>
    </row>
    <row r="6" spans="1:10" ht="17.25" customHeight="1" x14ac:dyDescent="0.25">
      <c r="A6" s="40" t="s">
        <v>4</v>
      </c>
      <c r="B6" s="34" t="s">
        <v>5</v>
      </c>
      <c r="C6" s="34" t="str">
        <f>ACP!C6</f>
        <v>Target 2025 - 26</v>
      </c>
      <c r="D6" s="35"/>
      <c r="E6" s="36" t="s">
        <v>6</v>
      </c>
      <c r="F6" s="37"/>
      <c r="G6" s="40" t="s">
        <v>7</v>
      </c>
      <c r="H6" s="41"/>
      <c r="I6" s="36" t="s">
        <v>8</v>
      </c>
      <c r="J6" s="42"/>
    </row>
    <row r="7" spans="1:10" ht="24" customHeight="1" x14ac:dyDescent="0.25">
      <c r="A7" s="40"/>
      <c r="B7" s="34"/>
      <c r="C7" s="35"/>
      <c r="D7" s="35"/>
      <c r="E7" s="37"/>
      <c r="F7" s="37"/>
      <c r="G7" s="41"/>
      <c r="H7" s="41"/>
      <c r="I7" s="37"/>
      <c r="J7" s="37"/>
    </row>
    <row r="8" spans="1:10" ht="15.75" x14ac:dyDescent="0.25">
      <c r="A8" s="40"/>
      <c r="B8" s="34"/>
      <c r="C8" s="5" t="s">
        <v>9</v>
      </c>
      <c r="D8" s="7" t="s">
        <v>10</v>
      </c>
      <c r="E8" s="5" t="s">
        <v>9</v>
      </c>
      <c r="F8" s="7" t="s">
        <v>10</v>
      </c>
      <c r="G8" s="7" t="s">
        <v>9</v>
      </c>
      <c r="H8" s="7" t="s">
        <v>10</v>
      </c>
      <c r="I8" s="5" t="s">
        <v>9</v>
      </c>
      <c r="J8" s="7" t="s">
        <v>10</v>
      </c>
    </row>
    <row r="9" spans="1:10" ht="19.5" x14ac:dyDescent="0.4">
      <c r="A9" s="8"/>
      <c r="B9" s="46" t="s">
        <v>11</v>
      </c>
      <c r="C9" s="46"/>
      <c r="D9" s="46"/>
      <c r="E9" s="46"/>
      <c r="F9" s="46"/>
      <c r="G9" s="46"/>
      <c r="H9" s="46"/>
      <c r="I9" s="46"/>
      <c r="J9" s="46"/>
    </row>
    <row r="10" spans="1:10" s="2" customFormat="1" x14ac:dyDescent="0.25">
      <c r="A10" s="10">
        <v>1</v>
      </c>
      <c r="B10" s="11" t="s">
        <v>12</v>
      </c>
      <c r="C10" s="11">
        <v>642040</v>
      </c>
      <c r="D10" s="11">
        <v>2057546</v>
      </c>
      <c r="E10" s="11">
        <v>243947</v>
      </c>
      <c r="F10" s="11">
        <v>785854</v>
      </c>
      <c r="G10" s="12">
        <f t="shared" ref="G10:G21" si="0">(E10/C10)*100</f>
        <v>37.995607750295932</v>
      </c>
      <c r="H10" s="12">
        <f t="shared" ref="H10:H21" si="1">(F10/D10)*100</f>
        <v>38.19375119681407</v>
      </c>
      <c r="I10" s="11">
        <v>638524</v>
      </c>
      <c r="J10" s="11">
        <v>1821161</v>
      </c>
    </row>
    <row r="11" spans="1:10" s="2" customFormat="1" x14ac:dyDescent="0.25">
      <c r="A11" s="10">
        <v>2</v>
      </c>
      <c r="B11" s="11" t="s">
        <v>13</v>
      </c>
      <c r="C11" s="11">
        <v>74158</v>
      </c>
      <c r="D11" s="11">
        <v>205365</v>
      </c>
      <c r="E11" s="11">
        <v>31892</v>
      </c>
      <c r="F11" s="11">
        <v>85971</v>
      </c>
      <c r="G11" s="12">
        <f t="shared" si="0"/>
        <v>43.005474797054937</v>
      </c>
      <c r="H11" s="12">
        <f t="shared" si="1"/>
        <v>41.862537433350376</v>
      </c>
      <c r="I11" s="11">
        <v>73635</v>
      </c>
      <c r="J11" s="11">
        <v>193511</v>
      </c>
    </row>
    <row r="12" spans="1:10" s="2" customFormat="1" x14ac:dyDescent="0.25">
      <c r="A12" s="10">
        <v>3</v>
      </c>
      <c r="B12" s="11" t="s">
        <v>14</v>
      </c>
      <c r="C12" s="11">
        <v>3006</v>
      </c>
      <c r="D12" s="11">
        <v>8648</v>
      </c>
      <c r="E12" s="11">
        <v>582</v>
      </c>
      <c r="F12" s="11">
        <v>2537</v>
      </c>
      <c r="G12" s="12">
        <f t="shared" si="0"/>
        <v>19.361277445109781</v>
      </c>
      <c r="H12" s="12">
        <f t="shared" si="1"/>
        <v>29.336262719703974</v>
      </c>
      <c r="I12" s="11">
        <v>2412</v>
      </c>
      <c r="J12" s="11">
        <v>9933</v>
      </c>
    </row>
    <row r="13" spans="1:10" s="2" customFormat="1" x14ac:dyDescent="0.25">
      <c r="A13" s="10">
        <v>4</v>
      </c>
      <c r="B13" s="11" t="s">
        <v>15</v>
      </c>
      <c r="C13" s="11">
        <v>35795</v>
      </c>
      <c r="D13" s="11">
        <v>126627</v>
      </c>
      <c r="E13" s="11">
        <v>8419</v>
      </c>
      <c r="F13" s="11">
        <v>36303</v>
      </c>
      <c r="G13" s="12">
        <f t="shared" si="0"/>
        <v>23.520044698980307</v>
      </c>
      <c r="H13" s="12">
        <f t="shared" si="1"/>
        <v>28.669241157099197</v>
      </c>
      <c r="I13" s="11">
        <v>34228</v>
      </c>
      <c r="J13" s="11">
        <v>124498</v>
      </c>
    </row>
    <row r="14" spans="1:10" s="2" customFormat="1" x14ac:dyDescent="0.25">
      <c r="A14" s="10">
        <v>5</v>
      </c>
      <c r="B14" s="11" t="s">
        <v>16</v>
      </c>
      <c r="C14" s="11">
        <v>62333</v>
      </c>
      <c r="D14" s="11">
        <v>175422</v>
      </c>
      <c r="E14" s="11">
        <v>26653</v>
      </c>
      <c r="F14" s="11">
        <v>69154</v>
      </c>
      <c r="G14" s="12">
        <f t="shared" si="0"/>
        <v>42.759052187444851</v>
      </c>
      <c r="H14" s="12">
        <f t="shared" si="1"/>
        <v>39.421509274777392</v>
      </c>
      <c r="I14" s="11">
        <v>57060</v>
      </c>
      <c r="J14" s="11">
        <v>169505</v>
      </c>
    </row>
    <row r="15" spans="1:10" s="2" customFormat="1" x14ac:dyDescent="0.25">
      <c r="A15" s="10">
        <v>6</v>
      </c>
      <c r="B15" s="11" t="s">
        <v>17</v>
      </c>
      <c r="C15" s="11">
        <v>5225</v>
      </c>
      <c r="D15" s="11">
        <v>13750</v>
      </c>
      <c r="E15" s="11">
        <v>1407</v>
      </c>
      <c r="F15" s="11">
        <v>4516</v>
      </c>
      <c r="G15" s="12">
        <f t="shared" si="0"/>
        <v>26.928229665071768</v>
      </c>
      <c r="H15" s="12">
        <f t="shared" si="1"/>
        <v>32.843636363636364</v>
      </c>
      <c r="I15" s="11">
        <v>7154</v>
      </c>
      <c r="J15" s="11">
        <v>20200</v>
      </c>
    </row>
    <row r="16" spans="1:10" s="2" customFormat="1" x14ac:dyDescent="0.25">
      <c r="A16" s="10">
        <v>7</v>
      </c>
      <c r="B16" s="11" t="s">
        <v>18</v>
      </c>
      <c r="C16" s="11">
        <v>14146</v>
      </c>
      <c r="D16" s="11">
        <v>39631</v>
      </c>
      <c r="E16" s="11">
        <v>911</v>
      </c>
      <c r="F16" s="11">
        <v>2685</v>
      </c>
      <c r="G16" s="12">
        <f t="shared" si="0"/>
        <v>6.4399830340732365</v>
      </c>
      <c r="H16" s="12">
        <f t="shared" si="1"/>
        <v>6.7749993691806925</v>
      </c>
      <c r="I16" s="11">
        <v>2563</v>
      </c>
      <c r="J16" s="11">
        <v>8100</v>
      </c>
    </row>
    <row r="17" spans="1:10" s="2" customFormat="1" x14ac:dyDescent="0.25">
      <c r="A17" s="10">
        <v>8</v>
      </c>
      <c r="B17" s="11" t="s">
        <v>19</v>
      </c>
      <c r="C17" s="11">
        <v>24153</v>
      </c>
      <c r="D17" s="11">
        <v>70448</v>
      </c>
      <c r="E17" s="11">
        <v>9292</v>
      </c>
      <c r="F17" s="11">
        <v>25191</v>
      </c>
      <c r="G17" s="12">
        <f t="shared" si="0"/>
        <v>38.471411418871362</v>
      </c>
      <c r="H17" s="12">
        <f t="shared" si="1"/>
        <v>35.758289802407447</v>
      </c>
      <c r="I17" s="11">
        <v>29319</v>
      </c>
      <c r="J17" s="11">
        <v>76179</v>
      </c>
    </row>
    <row r="18" spans="1:10" s="2" customFormat="1" x14ac:dyDescent="0.25">
      <c r="A18" s="10">
        <v>9</v>
      </c>
      <c r="B18" s="11" t="s">
        <v>20</v>
      </c>
      <c r="C18" s="11">
        <v>14</v>
      </c>
      <c r="D18" s="11">
        <v>39</v>
      </c>
      <c r="E18" s="11">
        <v>4</v>
      </c>
      <c r="F18" s="11">
        <v>10</v>
      </c>
      <c r="G18" s="12">
        <f t="shared" si="0"/>
        <v>28.571428571428569</v>
      </c>
      <c r="H18" s="12">
        <f t="shared" si="1"/>
        <v>25.641025641025639</v>
      </c>
      <c r="I18" s="11">
        <v>55</v>
      </c>
      <c r="J18" s="11">
        <v>369</v>
      </c>
    </row>
    <row r="19" spans="1:10" s="2" customFormat="1" x14ac:dyDescent="0.25">
      <c r="A19" s="10">
        <v>10</v>
      </c>
      <c r="B19" s="11" t="s">
        <v>21</v>
      </c>
      <c r="C19" s="11">
        <v>86300</v>
      </c>
      <c r="D19" s="11">
        <v>359917</v>
      </c>
      <c r="E19" s="11">
        <v>33531</v>
      </c>
      <c r="F19" s="11">
        <v>130270</v>
      </c>
      <c r="G19" s="12">
        <f t="shared" si="0"/>
        <v>38.853997682502893</v>
      </c>
      <c r="H19" s="12">
        <f t="shared" si="1"/>
        <v>36.194455944009313</v>
      </c>
      <c r="I19" s="11">
        <v>77020</v>
      </c>
      <c r="J19" s="11">
        <v>336336</v>
      </c>
    </row>
    <row r="20" spans="1:10" s="2" customFormat="1" x14ac:dyDescent="0.25">
      <c r="A20" s="10">
        <v>11</v>
      </c>
      <c r="B20" s="11" t="s">
        <v>22</v>
      </c>
      <c r="C20" s="11">
        <v>5910</v>
      </c>
      <c r="D20" s="11">
        <v>15864</v>
      </c>
      <c r="E20" s="11">
        <v>1611</v>
      </c>
      <c r="F20" s="11">
        <v>4711</v>
      </c>
      <c r="G20" s="12">
        <f t="shared" si="0"/>
        <v>27.258883248730964</v>
      </c>
      <c r="H20" s="12">
        <f t="shared" si="1"/>
        <v>29.69616742309632</v>
      </c>
      <c r="I20" s="11">
        <v>8530</v>
      </c>
      <c r="J20" s="11">
        <v>20183</v>
      </c>
    </row>
    <row r="21" spans="1:10" ht="17.25" x14ac:dyDescent="0.3">
      <c r="A21" s="47" t="s">
        <v>23</v>
      </c>
      <c r="B21" s="48"/>
      <c r="C21" s="13">
        <f>SUM(C10:C20)</f>
        <v>953080</v>
      </c>
      <c r="D21" s="13">
        <f>SUM(D10:D20)</f>
        <v>3073257</v>
      </c>
      <c r="E21" s="13">
        <f>SUM(E10:E20)</f>
        <v>358249</v>
      </c>
      <c r="F21" s="13">
        <f>SUM(F10:F20)</f>
        <v>1147202</v>
      </c>
      <c r="G21" s="14">
        <f t="shared" si="0"/>
        <v>37.588555000629533</v>
      </c>
      <c r="H21" s="14">
        <f t="shared" si="1"/>
        <v>37.328541023415873</v>
      </c>
      <c r="I21" s="15">
        <f>SUM(I10:I20)</f>
        <v>930500</v>
      </c>
      <c r="J21" s="15">
        <f>SUM(J10:J20)</f>
        <v>2779975</v>
      </c>
    </row>
    <row r="22" spans="1:10" s="4" customFormat="1" ht="19.5" x14ac:dyDescent="0.4">
      <c r="A22" s="9"/>
      <c r="B22" s="46" t="s">
        <v>92</v>
      </c>
      <c r="C22" s="46"/>
      <c r="D22" s="46"/>
      <c r="E22" s="46"/>
      <c r="F22" s="46"/>
      <c r="G22" s="46"/>
      <c r="H22" s="46"/>
      <c r="I22" s="46"/>
      <c r="J22" s="46"/>
    </row>
    <row r="23" spans="1:10" s="2" customFormat="1" x14ac:dyDescent="0.25">
      <c r="A23" s="10">
        <v>12</v>
      </c>
      <c r="B23" s="11" t="s">
        <v>24</v>
      </c>
      <c r="C23" s="11">
        <v>386570</v>
      </c>
      <c r="D23" s="11">
        <v>1218343</v>
      </c>
      <c r="E23" s="11">
        <v>178439</v>
      </c>
      <c r="F23" s="11">
        <v>587990</v>
      </c>
      <c r="G23" s="12">
        <f>(E23/C23)*100</f>
        <v>46.15955713066198</v>
      </c>
      <c r="H23" s="12">
        <f>(F23/D23)*100</f>
        <v>48.261450182748206</v>
      </c>
      <c r="I23" s="11">
        <v>315465</v>
      </c>
      <c r="J23" s="11">
        <v>1083218</v>
      </c>
    </row>
    <row r="24" spans="1:10" ht="17.25" x14ac:dyDescent="0.3">
      <c r="A24" s="47" t="s">
        <v>23</v>
      </c>
      <c r="B24" s="48"/>
      <c r="C24" s="13">
        <f>SUM(C23:C23)</f>
        <v>386570</v>
      </c>
      <c r="D24" s="13">
        <f>SUM(D23:D23)</f>
        <v>1218343</v>
      </c>
      <c r="E24" s="13">
        <f>SUM(E23:E23)</f>
        <v>178439</v>
      </c>
      <c r="F24" s="13">
        <f>SUM(F23:F23)</f>
        <v>587990</v>
      </c>
      <c r="G24" s="14">
        <f>(E24/C24)*100</f>
        <v>46.15955713066198</v>
      </c>
      <c r="H24" s="14">
        <f>(F24/D24)*100</f>
        <v>48.261450182748206</v>
      </c>
      <c r="I24" s="13">
        <f>SUM(I23:I23)</f>
        <v>315465</v>
      </c>
      <c r="J24" s="15">
        <f>SUM(J23:J23)</f>
        <v>1083218</v>
      </c>
    </row>
    <row r="25" spans="1:10" s="4" customFormat="1" ht="19.5" x14ac:dyDescent="0.4">
      <c r="A25" s="9"/>
      <c r="B25" s="46" t="s">
        <v>25</v>
      </c>
      <c r="C25" s="46"/>
      <c r="D25" s="46"/>
      <c r="E25" s="46"/>
      <c r="F25" s="46"/>
      <c r="G25" s="46"/>
      <c r="H25" s="46"/>
      <c r="I25" s="46"/>
      <c r="J25" s="46"/>
    </row>
    <row r="26" spans="1:10" s="2" customFormat="1" x14ac:dyDescent="0.25">
      <c r="A26" s="10">
        <v>13</v>
      </c>
      <c r="B26" s="11" t="s">
        <v>26</v>
      </c>
      <c r="C26" s="11">
        <v>1078532</v>
      </c>
      <c r="D26" s="11">
        <v>2650983</v>
      </c>
      <c r="E26" s="11">
        <v>747383</v>
      </c>
      <c r="F26" s="11">
        <v>1965399</v>
      </c>
      <c r="G26" s="12">
        <f t="shared" ref="G26:H29" si="2">(E26/C26)*100</f>
        <v>69.296321295983802</v>
      </c>
      <c r="H26" s="12">
        <f t="shared" si="2"/>
        <v>74.138498813459009</v>
      </c>
      <c r="I26" s="11">
        <v>821145</v>
      </c>
      <c r="J26" s="11">
        <v>2000800</v>
      </c>
    </row>
    <row r="27" spans="1:10" s="2" customFormat="1" hidden="1" x14ac:dyDescent="0.25">
      <c r="A27" s="10">
        <v>14</v>
      </c>
      <c r="B27" s="11" t="s">
        <v>27</v>
      </c>
      <c r="C27" s="11">
        <v>0</v>
      </c>
      <c r="D27" s="11">
        <v>0</v>
      </c>
      <c r="E27" s="11">
        <v>0</v>
      </c>
      <c r="F27" s="11">
        <v>0</v>
      </c>
      <c r="G27" s="12" t="e">
        <f t="shared" si="2"/>
        <v>#DIV/0!</v>
      </c>
      <c r="H27" s="12" t="e">
        <f t="shared" si="2"/>
        <v>#DIV/0!</v>
      </c>
      <c r="I27" s="11">
        <v>0</v>
      </c>
      <c r="J27" s="11">
        <v>0</v>
      </c>
    </row>
    <row r="28" spans="1:10" s="2" customFormat="1" x14ac:dyDescent="0.25">
      <c r="A28" s="10">
        <v>14</v>
      </c>
      <c r="B28" s="11" t="s">
        <v>28</v>
      </c>
      <c r="C28" s="11">
        <v>0</v>
      </c>
      <c r="D28" s="11">
        <v>0</v>
      </c>
      <c r="E28" s="11">
        <v>0</v>
      </c>
      <c r="F28" s="11">
        <v>0</v>
      </c>
      <c r="G28" s="12">
        <v>0</v>
      </c>
      <c r="H28" s="12">
        <v>0</v>
      </c>
      <c r="I28" s="11">
        <v>0</v>
      </c>
      <c r="J28" s="11">
        <v>0</v>
      </c>
    </row>
    <row r="29" spans="1:10" ht="17.25" x14ac:dyDescent="0.3">
      <c r="A29" s="47" t="s">
        <v>23</v>
      </c>
      <c r="B29" s="48"/>
      <c r="C29" s="13">
        <f>SUM(C26:C28)</f>
        <v>1078532</v>
      </c>
      <c r="D29" s="13">
        <f>SUM(D26:D28)</f>
        <v>2650983</v>
      </c>
      <c r="E29" s="13">
        <f>SUM(E26:E28)</f>
        <v>747383</v>
      </c>
      <c r="F29" s="13">
        <f>SUM(F26:F28)</f>
        <v>1965399</v>
      </c>
      <c r="G29" s="14">
        <f t="shared" si="2"/>
        <v>69.296321295983802</v>
      </c>
      <c r="H29" s="14">
        <f t="shared" si="2"/>
        <v>74.138498813459009</v>
      </c>
      <c r="I29" s="13">
        <f>SUM(I26:I28)</f>
        <v>821145</v>
      </c>
      <c r="J29" s="15">
        <f>SUM(J26:J28)</f>
        <v>2000800</v>
      </c>
    </row>
    <row r="30" spans="1:10" s="4" customFormat="1" ht="19.5" x14ac:dyDescent="0.4">
      <c r="A30" s="9"/>
      <c r="B30" s="46" t="s">
        <v>29</v>
      </c>
      <c r="C30" s="46"/>
      <c r="D30" s="46"/>
      <c r="E30" s="46"/>
      <c r="F30" s="46"/>
      <c r="G30" s="46"/>
      <c r="H30" s="46"/>
      <c r="I30" s="46"/>
      <c r="J30" s="46"/>
    </row>
    <row r="31" spans="1:10" s="2" customFormat="1" x14ac:dyDescent="0.25">
      <c r="A31" s="10">
        <v>15</v>
      </c>
      <c r="B31" s="11" t="s">
        <v>30</v>
      </c>
      <c r="C31" s="11">
        <v>243806</v>
      </c>
      <c r="D31" s="11">
        <v>533762</v>
      </c>
      <c r="E31" s="11">
        <v>91991</v>
      </c>
      <c r="F31" s="11">
        <v>209259</v>
      </c>
      <c r="G31" s="12">
        <f t="shared" ref="G31:H33" si="3">(E31/C31)*100</f>
        <v>37.731228927918096</v>
      </c>
      <c r="H31" s="12">
        <f t="shared" si="3"/>
        <v>39.20455184145743</v>
      </c>
      <c r="I31" s="11">
        <v>281225</v>
      </c>
      <c r="J31" s="11">
        <v>565021</v>
      </c>
    </row>
    <row r="32" spans="1:10" s="2" customFormat="1" x14ac:dyDescent="0.25">
      <c r="A32" s="10">
        <v>16</v>
      </c>
      <c r="B32" s="11" t="s">
        <v>31</v>
      </c>
      <c r="C32" s="11">
        <v>296220</v>
      </c>
      <c r="D32" s="11">
        <v>699587</v>
      </c>
      <c r="E32" s="11">
        <v>149579</v>
      </c>
      <c r="F32" s="11">
        <v>440733</v>
      </c>
      <c r="G32" s="12">
        <f t="shared" si="3"/>
        <v>50.49591519816353</v>
      </c>
      <c r="H32" s="12">
        <f t="shared" si="3"/>
        <v>62.999026568532578</v>
      </c>
      <c r="I32" s="11">
        <v>231495</v>
      </c>
      <c r="J32" s="11">
        <v>586021</v>
      </c>
    </row>
    <row r="33" spans="1:10" ht="17.25" x14ac:dyDescent="0.3">
      <c r="A33" s="47" t="s">
        <v>23</v>
      </c>
      <c r="B33" s="48"/>
      <c r="C33" s="13">
        <f>SUM(C31:C32)</f>
        <v>540026</v>
      </c>
      <c r="D33" s="13">
        <f>SUM(D31:D32)</f>
        <v>1233349</v>
      </c>
      <c r="E33" s="13">
        <f>SUM(E31:E32)</f>
        <v>241570</v>
      </c>
      <c r="F33" s="13">
        <f>SUM(F31:F32)</f>
        <v>649992</v>
      </c>
      <c r="G33" s="14">
        <f t="shared" si="3"/>
        <v>44.733031372563545</v>
      </c>
      <c r="H33" s="14">
        <f t="shared" si="3"/>
        <v>52.701384604033407</v>
      </c>
      <c r="I33" s="13">
        <f>SUM(I31:I32)</f>
        <v>512720</v>
      </c>
      <c r="J33" s="15">
        <f>SUM(J31:J32)</f>
        <v>1151042</v>
      </c>
    </row>
    <row r="34" spans="1:10" s="4" customFormat="1" ht="19.5" x14ac:dyDescent="0.4">
      <c r="A34" s="9"/>
      <c r="B34" s="46" t="s">
        <v>32</v>
      </c>
      <c r="C34" s="46"/>
      <c r="D34" s="46"/>
      <c r="E34" s="46"/>
      <c r="F34" s="46"/>
      <c r="G34" s="46"/>
      <c r="H34" s="46"/>
      <c r="I34" s="46"/>
      <c r="J34" s="46"/>
    </row>
    <row r="35" spans="1:10" s="2" customFormat="1" x14ac:dyDescent="0.25">
      <c r="A35" s="10">
        <v>17</v>
      </c>
      <c r="B35" s="11" t="s">
        <v>33</v>
      </c>
      <c r="C35" s="11">
        <v>43771</v>
      </c>
      <c r="D35" s="11">
        <v>225750</v>
      </c>
      <c r="E35" s="11">
        <v>21136</v>
      </c>
      <c r="F35" s="11">
        <v>50959</v>
      </c>
      <c r="G35" s="12">
        <f t="shared" ref="G35:G57" si="4">(E35/C35)*100</f>
        <v>48.287679056909823</v>
      </c>
      <c r="H35" s="12">
        <f t="shared" ref="H35:H57" si="5">(F35/D35)*100</f>
        <v>22.573200442967885</v>
      </c>
      <c r="I35" s="11">
        <v>24548</v>
      </c>
      <c r="J35" s="11">
        <v>230638</v>
      </c>
    </row>
    <row r="36" spans="1:10" s="2" customFormat="1" x14ac:dyDescent="0.25">
      <c r="A36" s="10">
        <v>18</v>
      </c>
      <c r="B36" s="11" t="s">
        <v>34</v>
      </c>
      <c r="C36" s="11">
        <v>153</v>
      </c>
      <c r="D36" s="11">
        <v>355</v>
      </c>
      <c r="E36" s="11">
        <v>4</v>
      </c>
      <c r="F36" s="11">
        <v>18</v>
      </c>
      <c r="G36" s="12">
        <f t="shared" si="4"/>
        <v>2.6143790849673203</v>
      </c>
      <c r="H36" s="12">
        <f t="shared" si="5"/>
        <v>5.070422535211268</v>
      </c>
      <c r="I36" s="11">
        <v>50</v>
      </c>
      <c r="J36" s="11">
        <v>154</v>
      </c>
    </row>
    <row r="37" spans="1:10" s="2" customFormat="1" x14ac:dyDescent="0.25">
      <c r="A37" s="10">
        <v>19</v>
      </c>
      <c r="B37" s="11" t="s">
        <v>35</v>
      </c>
      <c r="C37" s="11">
        <v>12</v>
      </c>
      <c r="D37" s="11">
        <v>90</v>
      </c>
      <c r="E37" s="11">
        <v>9</v>
      </c>
      <c r="F37" s="11">
        <v>6</v>
      </c>
      <c r="G37" s="12">
        <f t="shared" si="4"/>
        <v>75</v>
      </c>
      <c r="H37" s="12">
        <f t="shared" si="5"/>
        <v>6.666666666666667</v>
      </c>
      <c r="I37" s="11">
        <v>9</v>
      </c>
      <c r="J37" s="11">
        <v>39</v>
      </c>
    </row>
    <row r="38" spans="1:10" s="2" customFormat="1" x14ac:dyDescent="0.25">
      <c r="A38" s="10">
        <v>20</v>
      </c>
      <c r="B38" s="11" t="s">
        <v>36</v>
      </c>
      <c r="C38" s="11">
        <v>18582</v>
      </c>
      <c r="D38" s="11">
        <v>10383</v>
      </c>
      <c r="E38" s="11">
        <v>2266</v>
      </c>
      <c r="F38" s="11">
        <v>1785</v>
      </c>
      <c r="G38" s="12">
        <f t="shared" si="4"/>
        <v>12.194596921752234</v>
      </c>
      <c r="H38" s="12">
        <f t="shared" si="5"/>
        <v>17.191563132042763</v>
      </c>
      <c r="I38" s="11">
        <v>39941</v>
      </c>
      <c r="J38" s="11">
        <v>8681</v>
      </c>
    </row>
    <row r="39" spans="1:10" s="2" customFormat="1" x14ac:dyDescent="0.25">
      <c r="A39" s="10">
        <v>21</v>
      </c>
      <c r="B39" s="11" t="s">
        <v>37</v>
      </c>
      <c r="C39" s="11">
        <v>1303</v>
      </c>
      <c r="D39" s="11">
        <v>6469</v>
      </c>
      <c r="E39" s="11">
        <v>259</v>
      </c>
      <c r="F39" s="11">
        <v>2026</v>
      </c>
      <c r="G39" s="12">
        <f t="shared" si="4"/>
        <v>19.87720644666155</v>
      </c>
      <c r="H39" s="12">
        <f t="shared" si="5"/>
        <v>31.318596382748492</v>
      </c>
      <c r="I39" s="11">
        <v>456</v>
      </c>
      <c r="J39" s="11">
        <v>2921</v>
      </c>
    </row>
    <row r="40" spans="1:10" s="2" customFormat="1" x14ac:dyDescent="0.25">
      <c r="A40" s="10">
        <v>22</v>
      </c>
      <c r="B40" s="11" t="s">
        <v>38</v>
      </c>
      <c r="C40" s="11">
        <v>31211</v>
      </c>
      <c r="D40" s="11">
        <v>149136</v>
      </c>
      <c r="E40" s="11">
        <v>4400</v>
      </c>
      <c r="F40" s="11">
        <v>25882</v>
      </c>
      <c r="G40" s="12">
        <f t="shared" si="4"/>
        <v>14.09759379705873</v>
      </c>
      <c r="H40" s="12">
        <f t="shared" si="5"/>
        <v>17.354629331616781</v>
      </c>
      <c r="I40" s="11">
        <v>13005</v>
      </c>
      <c r="J40" s="11">
        <v>70341</v>
      </c>
    </row>
    <row r="41" spans="1:10" s="2" customFormat="1" x14ac:dyDescent="0.25">
      <c r="A41" s="10">
        <v>23</v>
      </c>
      <c r="B41" s="11" t="s">
        <v>39</v>
      </c>
      <c r="C41" s="11">
        <v>29196</v>
      </c>
      <c r="D41" s="11">
        <v>83623</v>
      </c>
      <c r="E41" s="11">
        <v>11555</v>
      </c>
      <c r="F41" s="11">
        <v>37584</v>
      </c>
      <c r="G41" s="12">
        <f t="shared" si="4"/>
        <v>39.577339361556376</v>
      </c>
      <c r="H41" s="12">
        <f t="shared" si="5"/>
        <v>44.944572665415016</v>
      </c>
      <c r="I41" s="11">
        <v>32281</v>
      </c>
      <c r="J41" s="11">
        <v>149759</v>
      </c>
    </row>
    <row r="42" spans="1:10" s="2" customFormat="1" x14ac:dyDescent="0.25">
      <c r="A42" s="10">
        <v>24</v>
      </c>
      <c r="B42" s="11" t="s">
        <v>40</v>
      </c>
      <c r="C42" s="11">
        <v>22558</v>
      </c>
      <c r="D42" s="11">
        <v>218208</v>
      </c>
      <c r="E42" s="11">
        <v>7975</v>
      </c>
      <c r="F42" s="11">
        <v>88721</v>
      </c>
      <c r="G42" s="12">
        <f t="shared" si="4"/>
        <v>35.353311463782248</v>
      </c>
      <c r="H42" s="12">
        <f t="shared" si="5"/>
        <v>40.658912597155009</v>
      </c>
      <c r="I42" s="11">
        <v>24355</v>
      </c>
      <c r="J42" s="11">
        <v>299685</v>
      </c>
    </row>
    <row r="43" spans="1:10" s="2" customFormat="1" x14ac:dyDescent="0.25">
      <c r="A43" s="10">
        <v>25</v>
      </c>
      <c r="B43" s="11" t="s">
        <v>41</v>
      </c>
      <c r="C43" s="11">
        <v>13508</v>
      </c>
      <c r="D43" s="11">
        <v>43563</v>
      </c>
      <c r="E43" s="11">
        <v>3202</v>
      </c>
      <c r="F43" s="11">
        <v>13355</v>
      </c>
      <c r="G43" s="12">
        <f t="shared" si="4"/>
        <v>23.704471424341129</v>
      </c>
      <c r="H43" s="12">
        <f t="shared" si="5"/>
        <v>30.656749994261183</v>
      </c>
      <c r="I43" s="11">
        <v>12775</v>
      </c>
      <c r="J43" s="11">
        <v>51164</v>
      </c>
    </row>
    <row r="44" spans="1:10" s="2" customFormat="1" x14ac:dyDescent="0.25">
      <c r="A44" s="10">
        <v>26</v>
      </c>
      <c r="B44" s="11" t="s">
        <v>42</v>
      </c>
      <c r="C44" s="11">
        <v>2574</v>
      </c>
      <c r="D44" s="11">
        <v>17683</v>
      </c>
      <c r="E44" s="11">
        <v>747</v>
      </c>
      <c r="F44" s="11">
        <v>9668</v>
      </c>
      <c r="G44" s="12">
        <f t="shared" si="4"/>
        <v>29.02097902097902</v>
      </c>
      <c r="H44" s="12">
        <f t="shared" si="5"/>
        <v>54.673980659390374</v>
      </c>
      <c r="I44" s="11">
        <v>1278</v>
      </c>
      <c r="J44" s="11">
        <v>25508</v>
      </c>
    </row>
    <row r="45" spans="1:10" s="2" customFormat="1" x14ac:dyDescent="0.25">
      <c r="A45" s="10">
        <v>27</v>
      </c>
      <c r="B45" s="11" t="s">
        <v>43</v>
      </c>
      <c r="C45" s="11">
        <v>6174</v>
      </c>
      <c r="D45" s="11">
        <v>31553</v>
      </c>
      <c r="E45" s="11">
        <v>2148</v>
      </c>
      <c r="F45" s="11">
        <v>6667</v>
      </c>
      <c r="G45" s="12">
        <f t="shared" si="4"/>
        <v>34.791059280855194</v>
      </c>
      <c r="H45" s="12">
        <f t="shared" si="5"/>
        <v>21.129528095585208</v>
      </c>
      <c r="I45" s="11">
        <v>3277</v>
      </c>
      <c r="J45" s="11">
        <v>37146</v>
      </c>
    </row>
    <row r="46" spans="1:10" s="2" customFormat="1" x14ac:dyDescent="0.25">
      <c r="A46" s="10">
        <v>28</v>
      </c>
      <c r="B46" s="11" t="s">
        <v>44</v>
      </c>
      <c r="C46" s="11">
        <v>0</v>
      </c>
      <c r="D46" s="11">
        <v>0</v>
      </c>
      <c r="E46" s="11">
        <v>0</v>
      </c>
      <c r="F46" s="11">
        <v>0</v>
      </c>
      <c r="G46" s="12">
        <v>0</v>
      </c>
      <c r="H46" s="12">
        <v>0</v>
      </c>
      <c r="I46" s="11">
        <v>0</v>
      </c>
      <c r="J46" s="11">
        <v>0</v>
      </c>
    </row>
    <row r="47" spans="1:10" s="2" customFormat="1" x14ac:dyDescent="0.25">
      <c r="A47" s="10">
        <v>29</v>
      </c>
      <c r="B47" s="11" t="s">
        <v>45</v>
      </c>
      <c r="C47" s="11">
        <v>38</v>
      </c>
      <c r="D47" s="11">
        <v>101</v>
      </c>
      <c r="E47" s="11">
        <v>7</v>
      </c>
      <c r="F47" s="11">
        <v>21</v>
      </c>
      <c r="G47" s="12">
        <f t="shared" si="4"/>
        <v>18.421052631578945</v>
      </c>
      <c r="H47" s="12">
        <f t="shared" si="5"/>
        <v>20.792079207920793</v>
      </c>
      <c r="I47" s="11">
        <v>31</v>
      </c>
      <c r="J47" s="11">
        <v>167</v>
      </c>
    </row>
    <row r="48" spans="1:10" s="2" customFormat="1" x14ac:dyDescent="0.25">
      <c r="A48" s="10">
        <v>30</v>
      </c>
      <c r="B48" s="11" t="s">
        <v>46</v>
      </c>
      <c r="C48" s="11">
        <v>70</v>
      </c>
      <c r="D48" s="11">
        <v>299</v>
      </c>
      <c r="E48" s="11">
        <v>21</v>
      </c>
      <c r="F48" s="11">
        <v>0</v>
      </c>
      <c r="G48" s="12">
        <f t="shared" si="4"/>
        <v>30</v>
      </c>
      <c r="H48" s="12">
        <f t="shared" si="5"/>
        <v>0</v>
      </c>
      <c r="I48" s="11">
        <v>21</v>
      </c>
      <c r="J48" s="11">
        <v>116</v>
      </c>
    </row>
    <row r="49" spans="1:10" s="2" customFormat="1" x14ac:dyDescent="0.25">
      <c r="A49" s="10">
        <v>31</v>
      </c>
      <c r="B49" s="11" t="s">
        <v>47</v>
      </c>
      <c r="C49" s="11">
        <v>957</v>
      </c>
      <c r="D49" s="11">
        <v>6428</v>
      </c>
      <c r="E49" s="11">
        <v>50</v>
      </c>
      <c r="F49" s="11">
        <v>1393</v>
      </c>
      <c r="G49" s="12">
        <f t="shared" si="4"/>
        <v>5.2246603970741896</v>
      </c>
      <c r="H49" s="12">
        <f t="shared" si="5"/>
        <v>21.670815183571872</v>
      </c>
      <c r="I49" s="11">
        <v>673</v>
      </c>
      <c r="J49" s="11">
        <v>11522</v>
      </c>
    </row>
    <row r="50" spans="1:10" s="2" customFormat="1" x14ac:dyDescent="0.25">
      <c r="A50" s="10">
        <v>32</v>
      </c>
      <c r="B50" s="11" t="s">
        <v>48</v>
      </c>
      <c r="C50" s="11">
        <v>2198</v>
      </c>
      <c r="D50" s="11">
        <v>1125</v>
      </c>
      <c r="E50" s="11">
        <v>376</v>
      </c>
      <c r="F50" s="11">
        <v>1501</v>
      </c>
      <c r="G50" s="12">
        <f t="shared" si="4"/>
        <v>17.106460418562332</v>
      </c>
      <c r="H50" s="12">
        <f t="shared" si="5"/>
        <v>133.42222222222222</v>
      </c>
      <c r="I50" s="11">
        <v>17009</v>
      </c>
      <c r="J50" s="11">
        <v>6740</v>
      </c>
    </row>
    <row r="51" spans="1:10" s="2" customFormat="1" x14ac:dyDescent="0.25">
      <c r="A51" s="10">
        <v>33</v>
      </c>
      <c r="B51" s="11" t="s">
        <v>49</v>
      </c>
      <c r="C51" s="11">
        <v>4751</v>
      </c>
      <c r="D51" s="11">
        <v>18451</v>
      </c>
      <c r="E51" s="11">
        <v>1070</v>
      </c>
      <c r="F51" s="11">
        <v>4146</v>
      </c>
      <c r="G51" s="12">
        <f t="shared" si="4"/>
        <v>22.521574405388339</v>
      </c>
      <c r="H51" s="12">
        <f t="shared" si="5"/>
        <v>22.47032681155493</v>
      </c>
      <c r="I51" s="11">
        <v>4141</v>
      </c>
      <c r="J51" s="11">
        <v>25143</v>
      </c>
    </row>
    <row r="52" spans="1:10" s="2" customFormat="1" x14ac:dyDescent="0.25">
      <c r="A52" s="10">
        <v>34</v>
      </c>
      <c r="B52" s="11" t="s">
        <v>50</v>
      </c>
      <c r="C52" s="11">
        <v>9438</v>
      </c>
      <c r="D52" s="11">
        <v>26243</v>
      </c>
      <c r="E52" s="11">
        <v>1661</v>
      </c>
      <c r="F52" s="11">
        <v>4316</v>
      </c>
      <c r="G52" s="12">
        <f t="shared" si="4"/>
        <v>17.599067599067599</v>
      </c>
      <c r="H52" s="12">
        <f t="shared" si="5"/>
        <v>16.446290439355256</v>
      </c>
      <c r="I52" s="11">
        <v>3859</v>
      </c>
      <c r="J52" s="11">
        <v>12525</v>
      </c>
    </row>
    <row r="53" spans="1:10" s="2" customFormat="1" x14ac:dyDescent="0.25">
      <c r="A53" s="10">
        <v>35</v>
      </c>
      <c r="B53" s="11" t="s">
        <v>51</v>
      </c>
      <c r="C53" s="11">
        <v>227</v>
      </c>
      <c r="D53" s="11">
        <v>457</v>
      </c>
      <c r="E53" s="11">
        <v>29</v>
      </c>
      <c r="F53" s="11">
        <v>84</v>
      </c>
      <c r="G53" s="12">
        <f t="shared" si="4"/>
        <v>12.77533039647577</v>
      </c>
      <c r="H53" s="12">
        <f t="shared" si="5"/>
        <v>18.380743982494529</v>
      </c>
      <c r="I53" s="11">
        <v>113</v>
      </c>
      <c r="J53" s="11">
        <v>274</v>
      </c>
    </row>
    <row r="54" spans="1:10" s="2" customFormat="1" x14ac:dyDescent="0.25">
      <c r="A54" s="10">
        <v>36</v>
      </c>
      <c r="B54" s="11" t="s">
        <v>52</v>
      </c>
      <c r="C54" s="11">
        <v>9507</v>
      </c>
      <c r="D54" s="11">
        <v>48172</v>
      </c>
      <c r="E54" s="11">
        <v>3930</v>
      </c>
      <c r="F54" s="11">
        <v>14755</v>
      </c>
      <c r="G54" s="12">
        <f t="shared" si="4"/>
        <v>41.337961502051115</v>
      </c>
      <c r="H54" s="12">
        <f t="shared" si="5"/>
        <v>30.629826455202192</v>
      </c>
      <c r="I54" s="11">
        <v>9695</v>
      </c>
      <c r="J54" s="11">
        <v>71142</v>
      </c>
    </row>
    <row r="55" spans="1:10" s="2" customFormat="1" x14ac:dyDescent="0.25">
      <c r="A55" s="10">
        <v>37</v>
      </c>
      <c r="B55" s="11" t="s">
        <v>53</v>
      </c>
      <c r="C55" s="11">
        <v>669</v>
      </c>
      <c r="D55" s="11">
        <v>1045</v>
      </c>
      <c r="E55" s="11">
        <v>0</v>
      </c>
      <c r="F55" s="11">
        <v>0</v>
      </c>
      <c r="G55" s="12">
        <f t="shared" si="4"/>
        <v>0</v>
      </c>
      <c r="H55" s="12">
        <f t="shared" si="5"/>
        <v>0</v>
      </c>
      <c r="I55" s="11">
        <v>0</v>
      </c>
      <c r="J55" s="11">
        <v>0</v>
      </c>
    </row>
    <row r="56" spans="1:10" s="2" customFormat="1" hidden="1" x14ac:dyDescent="0.25">
      <c r="A56" s="10">
        <v>38</v>
      </c>
      <c r="B56" s="11" t="s">
        <v>54</v>
      </c>
      <c r="C56" s="11">
        <v>0</v>
      </c>
      <c r="D56" s="11">
        <v>0</v>
      </c>
      <c r="E56" s="11">
        <v>0</v>
      </c>
      <c r="F56" s="11">
        <v>0</v>
      </c>
      <c r="G56" s="12">
        <v>0</v>
      </c>
      <c r="H56" s="12">
        <v>0</v>
      </c>
      <c r="I56" s="11">
        <v>0</v>
      </c>
      <c r="J56" s="11">
        <v>0</v>
      </c>
    </row>
    <row r="57" spans="1:10" ht="17.25" x14ac:dyDescent="0.3">
      <c r="A57" s="47" t="s">
        <v>23</v>
      </c>
      <c r="B57" s="48"/>
      <c r="C57" s="13">
        <f>SUM(C35:C56)</f>
        <v>196897</v>
      </c>
      <c r="D57" s="13">
        <f>SUM(D35:D56)</f>
        <v>889134</v>
      </c>
      <c r="E57" s="13">
        <f>SUM(E35:E56)</f>
        <v>60845</v>
      </c>
      <c r="F57" s="13">
        <f>SUM(F35:F56)</f>
        <v>262887</v>
      </c>
      <c r="G57" s="14">
        <f t="shared" si="4"/>
        <v>30.901943655820048</v>
      </c>
      <c r="H57" s="14">
        <f t="shared" si="5"/>
        <v>29.566634500536477</v>
      </c>
      <c r="I57" s="13">
        <f>SUM(I35:I56)</f>
        <v>187517</v>
      </c>
      <c r="J57" s="15">
        <f>SUM(J35:J56)</f>
        <v>1003665</v>
      </c>
    </row>
    <row r="58" spans="1:10" s="4" customFormat="1" ht="19.5" x14ac:dyDescent="0.4">
      <c r="A58" s="9"/>
      <c r="B58" s="46" t="s">
        <v>55</v>
      </c>
      <c r="C58" s="46"/>
      <c r="D58" s="46"/>
      <c r="E58" s="46"/>
      <c r="F58" s="46"/>
      <c r="G58" s="46"/>
      <c r="H58" s="46"/>
      <c r="I58" s="46"/>
      <c r="J58" s="46"/>
    </row>
    <row r="59" spans="1:10" s="2" customFormat="1" x14ac:dyDescent="0.25">
      <c r="A59" s="10">
        <v>38</v>
      </c>
      <c r="B59" s="11" t="s">
        <v>56</v>
      </c>
      <c r="C59" s="11">
        <v>0</v>
      </c>
      <c r="D59" s="11">
        <v>0</v>
      </c>
      <c r="E59" s="11">
        <v>0</v>
      </c>
      <c r="F59" s="11">
        <v>0</v>
      </c>
      <c r="G59" s="12">
        <v>0</v>
      </c>
      <c r="H59" s="12">
        <v>0</v>
      </c>
      <c r="I59" s="11">
        <v>0</v>
      </c>
      <c r="J59" s="11">
        <v>0</v>
      </c>
    </row>
    <row r="60" spans="1:10" s="2" customFormat="1" x14ac:dyDescent="0.25">
      <c r="A60" s="10">
        <v>39</v>
      </c>
      <c r="B60" s="11" t="s">
        <v>57</v>
      </c>
      <c r="C60" s="11">
        <v>33</v>
      </c>
      <c r="D60" s="11">
        <v>247</v>
      </c>
      <c r="E60" s="11">
        <v>58</v>
      </c>
      <c r="F60" s="11">
        <v>757</v>
      </c>
      <c r="G60" s="12">
        <f t="shared" ref="G60:G68" si="6">(E60/C60)*100</f>
        <v>175.75757575757575</v>
      </c>
      <c r="H60" s="12">
        <f t="shared" ref="H60:H68" si="7">(F60/D60)*100</f>
        <v>306.47773279352231</v>
      </c>
      <c r="I60" s="11">
        <v>147</v>
      </c>
      <c r="J60" s="11">
        <v>1387</v>
      </c>
    </row>
    <row r="61" spans="1:10" s="2" customFormat="1" x14ac:dyDescent="0.25">
      <c r="A61" s="10">
        <v>40</v>
      </c>
      <c r="B61" s="11" t="s">
        <v>58</v>
      </c>
      <c r="C61" s="11">
        <v>0</v>
      </c>
      <c r="D61" s="11">
        <v>0</v>
      </c>
      <c r="E61" s="11">
        <v>0</v>
      </c>
      <c r="F61" s="11">
        <v>0</v>
      </c>
      <c r="G61" s="12">
        <v>0</v>
      </c>
      <c r="H61" s="12">
        <v>0</v>
      </c>
      <c r="I61" s="11">
        <v>0</v>
      </c>
      <c r="J61" s="11">
        <v>0</v>
      </c>
    </row>
    <row r="62" spans="1:10" s="2" customFormat="1" x14ac:dyDescent="0.25">
      <c r="A62" s="10">
        <v>41</v>
      </c>
      <c r="B62" s="11" t="s">
        <v>59</v>
      </c>
      <c r="C62" s="11">
        <v>200</v>
      </c>
      <c r="D62" s="11">
        <v>500</v>
      </c>
      <c r="E62" s="11">
        <v>0</v>
      </c>
      <c r="F62" s="11">
        <v>0</v>
      </c>
      <c r="G62" s="12">
        <f t="shared" si="6"/>
        <v>0</v>
      </c>
      <c r="H62" s="12">
        <f t="shared" si="7"/>
        <v>0</v>
      </c>
      <c r="I62" s="11">
        <v>0</v>
      </c>
      <c r="J62" s="11">
        <v>0</v>
      </c>
    </row>
    <row r="63" spans="1:10" s="2" customFormat="1" x14ac:dyDescent="0.25">
      <c r="A63" s="10">
        <v>42</v>
      </c>
      <c r="B63" s="11" t="s">
        <v>60</v>
      </c>
      <c r="C63" s="11">
        <v>40</v>
      </c>
      <c r="D63" s="11">
        <v>100</v>
      </c>
      <c r="E63" s="11">
        <v>0</v>
      </c>
      <c r="F63" s="11">
        <v>0</v>
      </c>
      <c r="G63" s="12">
        <f t="shared" si="6"/>
        <v>0</v>
      </c>
      <c r="H63" s="12">
        <f t="shared" si="7"/>
        <v>0</v>
      </c>
      <c r="I63" s="11">
        <v>0</v>
      </c>
      <c r="J63" s="11">
        <v>0</v>
      </c>
    </row>
    <row r="64" spans="1:10" s="2" customFormat="1" x14ac:dyDescent="0.25">
      <c r="A64" s="10">
        <v>43</v>
      </c>
      <c r="B64" s="11" t="s">
        <v>61</v>
      </c>
      <c r="C64" s="11">
        <v>12</v>
      </c>
      <c r="D64" s="11">
        <v>12</v>
      </c>
      <c r="E64" s="11">
        <v>0</v>
      </c>
      <c r="F64" s="11">
        <v>0</v>
      </c>
      <c r="G64" s="12">
        <f t="shared" si="6"/>
        <v>0</v>
      </c>
      <c r="H64" s="12">
        <f t="shared" si="7"/>
        <v>0</v>
      </c>
      <c r="I64" s="11">
        <v>0</v>
      </c>
      <c r="J64" s="11">
        <v>0</v>
      </c>
    </row>
    <row r="65" spans="1:10" s="2" customFormat="1" x14ac:dyDescent="0.25">
      <c r="A65" s="10">
        <v>44</v>
      </c>
      <c r="B65" s="11" t="s">
        <v>62</v>
      </c>
      <c r="C65" s="11">
        <v>0</v>
      </c>
      <c r="D65" s="11">
        <v>0</v>
      </c>
      <c r="E65" s="11">
        <v>0</v>
      </c>
      <c r="F65" s="11">
        <v>0</v>
      </c>
      <c r="G65" s="12">
        <v>0</v>
      </c>
      <c r="H65" s="12">
        <v>0</v>
      </c>
      <c r="I65" s="11">
        <v>0</v>
      </c>
      <c r="J65" s="11">
        <v>0</v>
      </c>
    </row>
    <row r="66" spans="1:10" s="2" customFormat="1" x14ac:dyDescent="0.25">
      <c r="A66" s="10">
        <v>45</v>
      </c>
      <c r="B66" s="11" t="s">
        <v>63</v>
      </c>
      <c r="C66" s="11">
        <v>661</v>
      </c>
      <c r="D66" s="11">
        <v>2389</v>
      </c>
      <c r="E66" s="11">
        <v>244</v>
      </c>
      <c r="F66" s="11">
        <v>1074</v>
      </c>
      <c r="G66" s="12">
        <f t="shared" si="6"/>
        <v>36.913767019667169</v>
      </c>
      <c r="H66" s="12">
        <f t="shared" si="7"/>
        <v>44.956048555881125</v>
      </c>
      <c r="I66" s="11">
        <v>311</v>
      </c>
      <c r="J66" s="11">
        <v>1315</v>
      </c>
    </row>
    <row r="67" spans="1:10" s="2" customFormat="1" x14ac:dyDescent="0.25">
      <c r="A67" s="10">
        <v>46</v>
      </c>
      <c r="B67" s="11" t="s">
        <v>64</v>
      </c>
      <c r="C67" s="11">
        <v>0</v>
      </c>
      <c r="D67" s="11">
        <v>0</v>
      </c>
      <c r="E67" s="11">
        <v>0</v>
      </c>
      <c r="F67" s="11">
        <v>0</v>
      </c>
      <c r="G67" s="12">
        <v>0</v>
      </c>
      <c r="H67" s="12">
        <v>0</v>
      </c>
      <c r="I67" s="11">
        <v>0</v>
      </c>
      <c r="J67" s="11">
        <v>0</v>
      </c>
    </row>
    <row r="68" spans="1:10" ht="17.25" customHeight="1" x14ac:dyDescent="0.3">
      <c r="A68" s="47" t="s">
        <v>23</v>
      </c>
      <c r="B68" s="48"/>
      <c r="C68" s="13">
        <f>SUM(C59:C67)</f>
        <v>946</v>
      </c>
      <c r="D68" s="13">
        <f>SUM(D59:D67)</f>
        <v>3248</v>
      </c>
      <c r="E68" s="13">
        <f>SUM(E59:E67)</f>
        <v>302</v>
      </c>
      <c r="F68" s="13">
        <f>SUM(F59:F67)</f>
        <v>1831</v>
      </c>
      <c r="G68" s="14">
        <f t="shared" si="6"/>
        <v>31.923890063424949</v>
      </c>
      <c r="H68" s="14">
        <f t="shared" si="7"/>
        <v>56.373152709359609</v>
      </c>
      <c r="I68" s="13">
        <f>SUM(I59:I67)</f>
        <v>458</v>
      </c>
      <c r="J68" s="15">
        <f>SUM(J59:J67)</f>
        <v>2702</v>
      </c>
    </row>
    <row r="69" spans="1:10" s="4" customFormat="1" ht="19.5" hidden="1" x14ac:dyDescent="0.4">
      <c r="A69" s="9"/>
      <c r="B69" s="46" t="s">
        <v>65</v>
      </c>
      <c r="C69" s="46"/>
      <c r="D69" s="46"/>
      <c r="E69" s="46"/>
      <c r="F69" s="46"/>
      <c r="G69" s="46"/>
      <c r="H69" s="46"/>
      <c r="I69" s="46"/>
      <c r="J69" s="46"/>
    </row>
    <row r="70" spans="1:10" s="2" customFormat="1" hidden="1" x14ac:dyDescent="0.25">
      <c r="A70" s="11">
        <v>49</v>
      </c>
      <c r="B70" s="11" t="s">
        <v>66</v>
      </c>
      <c r="C70" s="11">
        <v>0</v>
      </c>
      <c r="D70" s="11">
        <v>0</v>
      </c>
      <c r="E70" s="11">
        <v>0</v>
      </c>
      <c r="F70" s="11">
        <v>0</v>
      </c>
      <c r="G70" s="12" t="e">
        <f t="shared" ref="G70:H77" si="8">(E70/C70)*100</f>
        <v>#DIV/0!</v>
      </c>
      <c r="H70" s="12" t="e">
        <f t="shared" si="8"/>
        <v>#DIV/0!</v>
      </c>
      <c r="I70" s="11">
        <v>0</v>
      </c>
      <c r="J70" s="11">
        <v>0</v>
      </c>
    </row>
    <row r="71" spans="1:10" s="2" customFormat="1" hidden="1" x14ac:dyDescent="0.25">
      <c r="A71" s="11">
        <v>50</v>
      </c>
      <c r="B71" s="11" t="s">
        <v>67</v>
      </c>
      <c r="C71" s="11">
        <v>0</v>
      </c>
      <c r="D71" s="11">
        <v>0</v>
      </c>
      <c r="E71" s="11">
        <v>0</v>
      </c>
      <c r="F71" s="11">
        <v>0</v>
      </c>
      <c r="G71" s="12" t="e">
        <f t="shared" si="8"/>
        <v>#DIV/0!</v>
      </c>
      <c r="H71" s="12" t="e">
        <f t="shared" si="8"/>
        <v>#DIV/0!</v>
      </c>
      <c r="I71" s="11">
        <v>0</v>
      </c>
      <c r="J71" s="11">
        <v>0</v>
      </c>
    </row>
    <row r="72" spans="1:10" s="2" customFormat="1" hidden="1" x14ac:dyDescent="0.25">
      <c r="A72" s="11">
        <v>51</v>
      </c>
      <c r="B72" s="11" t="s">
        <v>68</v>
      </c>
      <c r="C72" s="11">
        <v>0</v>
      </c>
      <c r="D72" s="11">
        <v>0</v>
      </c>
      <c r="E72" s="11">
        <v>0</v>
      </c>
      <c r="F72" s="11">
        <v>0</v>
      </c>
      <c r="G72" s="12" t="e">
        <f t="shared" si="8"/>
        <v>#DIV/0!</v>
      </c>
      <c r="H72" s="12" t="e">
        <f t="shared" si="8"/>
        <v>#DIV/0!</v>
      </c>
      <c r="I72" s="11">
        <v>0</v>
      </c>
      <c r="J72" s="11">
        <v>0</v>
      </c>
    </row>
    <row r="73" spans="1:10" s="2" customFormat="1" hidden="1" x14ac:dyDescent="0.25">
      <c r="A73" s="11">
        <v>52</v>
      </c>
      <c r="B73" s="11" t="s">
        <v>69</v>
      </c>
      <c r="C73" s="11">
        <v>0</v>
      </c>
      <c r="D73" s="11">
        <v>0</v>
      </c>
      <c r="E73" s="11">
        <v>0</v>
      </c>
      <c r="F73" s="11">
        <v>0</v>
      </c>
      <c r="G73" s="12" t="e">
        <f t="shared" si="8"/>
        <v>#DIV/0!</v>
      </c>
      <c r="H73" s="12" t="e">
        <f t="shared" si="8"/>
        <v>#DIV/0!</v>
      </c>
      <c r="I73" s="11">
        <v>0</v>
      </c>
      <c r="J73" s="11">
        <v>0</v>
      </c>
    </row>
    <row r="74" spans="1:10" s="2" customFormat="1" hidden="1" x14ac:dyDescent="0.25">
      <c r="A74" s="11">
        <v>53</v>
      </c>
      <c r="B74" s="11" t="s">
        <v>70</v>
      </c>
      <c r="C74" s="11">
        <v>0</v>
      </c>
      <c r="D74" s="11">
        <v>0</v>
      </c>
      <c r="E74" s="11">
        <v>0</v>
      </c>
      <c r="F74" s="11">
        <v>0</v>
      </c>
      <c r="G74" s="12" t="e">
        <f t="shared" si="8"/>
        <v>#DIV/0!</v>
      </c>
      <c r="H74" s="12" t="e">
        <f t="shared" si="8"/>
        <v>#DIV/0!</v>
      </c>
      <c r="I74" s="11">
        <v>0</v>
      </c>
      <c r="J74" s="11">
        <v>0</v>
      </c>
    </row>
    <row r="75" spans="1:10" s="2" customFormat="1" hidden="1" x14ac:dyDescent="0.25">
      <c r="A75" s="11">
        <v>54</v>
      </c>
      <c r="B75" s="11" t="s">
        <v>71</v>
      </c>
      <c r="C75" s="11">
        <v>0</v>
      </c>
      <c r="D75" s="11">
        <v>0</v>
      </c>
      <c r="E75" s="11">
        <v>0</v>
      </c>
      <c r="F75" s="11">
        <v>0</v>
      </c>
      <c r="G75" s="12" t="e">
        <f t="shared" si="8"/>
        <v>#DIV/0!</v>
      </c>
      <c r="H75" s="12" t="e">
        <f t="shared" si="8"/>
        <v>#DIV/0!</v>
      </c>
      <c r="I75" s="11">
        <v>0</v>
      </c>
      <c r="J75" s="11">
        <v>0</v>
      </c>
    </row>
    <row r="76" spans="1:10" s="2" customFormat="1" ht="17.25" hidden="1" x14ac:dyDescent="0.3">
      <c r="A76" s="47" t="s">
        <v>23</v>
      </c>
      <c r="B76" s="48"/>
      <c r="C76" s="11">
        <f>SUM(C70:C75)</f>
        <v>0</v>
      </c>
      <c r="D76" s="11">
        <f>SUM(D70:D75)</f>
        <v>0</v>
      </c>
      <c r="E76" s="11">
        <f>SUM(E70:E75)</f>
        <v>0</v>
      </c>
      <c r="F76" s="11">
        <f>SUM(F70:F75)</f>
        <v>0</v>
      </c>
      <c r="G76" s="12" t="e">
        <f t="shared" si="8"/>
        <v>#DIV/0!</v>
      </c>
      <c r="H76" s="12" t="e">
        <f t="shared" si="8"/>
        <v>#DIV/0!</v>
      </c>
      <c r="I76" s="11">
        <f>SUM(I70:I75)</f>
        <v>0</v>
      </c>
      <c r="J76" s="11">
        <f>SUM(J70:J75)</f>
        <v>0</v>
      </c>
    </row>
    <row r="77" spans="1:10" s="2" customFormat="1" ht="19.5" x14ac:dyDescent="0.4">
      <c r="A77" s="52" t="s">
        <v>72</v>
      </c>
      <c r="B77" s="53"/>
      <c r="C77" s="17">
        <f>SUM(C21+C24+C29+C33+C57+C68+C76)</f>
        <v>3156051</v>
      </c>
      <c r="D77" s="17">
        <f>SUM(D21+D24+D29+D33+D57+D68+D76)</f>
        <v>9068314</v>
      </c>
      <c r="E77" s="17">
        <f>SUM(E21+E24+E29+E33+E57+E68+E76)</f>
        <v>1586788</v>
      </c>
      <c r="F77" s="17">
        <f>SUM(F21+F24+F29+F33+F57+F68+F76)</f>
        <v>4615301</v>
      </c>
      <c r="G77" s="18">
        <f t="shared" si="8"/>
        <v>50.277641267520714</v>
      </c>
      <c r="H77" s="18">
        <f t="shared" si="8"/>
        <v>50.894808009515337</v>
      </c>
      <c r="I77" s="17">
        <f>SUM(I21+I24+I29+I33+I57+I68+I76)</f>
        <v>2767805</v>
      </c>
      <c r="J77" s="17">
        <f>SUM(J21+J24+J29+J33+J57+J68+J76)</f>
        <v>8021402</v>
      </c>
    </row>
    <row r="78" spans="1:10" s="2" customFormat="1" x14ac:dyDescent="0.25">
      <c r="A78" s="11"/>
      <c r="B78" s="11" t="s">
        <v>73</v>
      </c>
      <c r="C78" s="11"/>
      <c r="D78" s="11"/>
      <c r="E78" s="11"/>
      <c r="F78" s="11"/>
      <c r="G78" s="11"/>
      <c r="H78" s="11"/>
      <c r="I78" s="11"/>
      <c r="J78" s="11"/>
    </row>
  </sheetData>
  <mergeCells count="25">
    <mergeCell ref="B9:J9"/>
    <mergeCell ref="B69:J69"/>
    <mergeCell ref="A76:B76"/>
    <mergeCell ref="A77:B77"/>
    <mergeCell ref="B22:J22"/>
    <mergeCell ref="B25:J25"/>
    <mergeCell ref="B30:J30"/>
    <mergeCell ref="B34:J34"/>
    <mergeCell ref="B58:J58"/>
    <mergeCell ref="A68:B68"/>
    <mergeCell ref="A1:J1"/>
    <mergeCell ref="A3:J3"/>
    <mergeCell ref="A4:J4"/>
    <mergeCell ref="C6:D7"/>
    <mergeCell ref="E6:F7"/>
    <mergeCell ref="G6:H7"/>
    <mergeCell ref="I6:J7"/>
    <mergeCell ref="A6:A8"/>
    <mergeCell ref="B6:B8"/>
    <mergeCell ref="D5:H5"/>
    <mergeCell ref="A21:B21"/>
    <mergeCell ref="A24:B24"/>
    <mergeCell ref="A29:B29"/>
    <mergeCell ref="A33:B33"/>
    <mergeCell ref="A57:B57"/>
  </mergeCells>
  <printOptions horizontalCentered="1" verticalCentered="1"/>
  <pageMargins left="0.78740157480314965" right="0.78740157480314965" top="0.59055118110236227" bottom="0.59055118110236227" header="0" footer="0"/>
  <pageSetup paperSize="9" scale="66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J78"/>
  <sheetViews>
    <sheetView view="pageBreakPreview" zoomScale="90" zoomScaleSheetLayoutView="90" workbookViewId="0">
      <selection activeCell="F16" sqref="F16"/>
    </sheetView>
  </sheetViews>
  <sheetFormatPr defaultRowHeight="15" x14ac:dyDescent="0.25"/>
  <cols>
    <col min="1" max="1" width="6.42578125" customWidth="1"/>
    <col min="2" max="2" width="29.85546875" customWidth="1"/>
    <col min="3" max="3" width="11.42578125" customWidth="1"/>
    <col min="4" max="4" width="11.7109375" style="1" customWidth="1"/>
    <col min="5" max="5" width="12.140625" customWidth="1"/>
    <col min="6" max="6" width="12.42578125" style="1" customWidth="1"/>
    <col min="7" max="7" width="9.85546875" style="1" customWidth="1"/>
    <col min="8" max="8" width="11" style="1" customWidth="1"/>
    <col min="9" max="9" width="12.42578125" customWidth="1"/>
    <col min="10" max="10" width="11.42578125" style="1" customWidth="1"/>
    <col min="11" max="14" width="9.140625" customWidth="1"/>
  </cols>
  <sheetData>
    <row r="1" spans="1:10" ht="27" customHeight="1" x14ac:dyDescent="0.5">
      <c r="A1" s="38" t="s">
        <v>76</v>
      </c>
      <c r="B1" s="38"/>
      <c r="C1" s="38"/>
      <c r="D1" s="38"/>
      <c r="E1" s="38"/>
      <c r="F1" s="38"/>
      <c r="G1" s="38"/>
      <c r="H1" s="38"/>
      <c r="I1" s="38"/>
      <c r="J1" s="38"/>
    </row>
    <row r="3" spans="1:10" ht="19.5" x14ac:dyDescent="0.25">
      <c r="A3" s="39" t="s">
        <v>77</v>
      </c>
      <c r="B3" s="39"/>
      <c r="C3" s="39"/>
      <c r="D3" s="39"/>
      <c r="E3" s="39"/>
      <c r="F3" s="39"/>
      <c r="G3" s="39"/>
      <c r="H3" s="39"/>
      <c r="I3" s="39"/>
      <c r="J3" s="39"/>
    </row>
    <row r="4" spans="1:10" ht="19.5" x14ac:dyDescent="0.25">
      <c r="A4" s="58" t="s">
        <v>95</v>
      </c>
      <c r="B4" s="58"/>
      <c r="C4" s="58"/>
      <c r="D4" s="58"/>
      <c r="E4" s="58"/>
      <c r="F4" s="58"/>
      <c r="G4" s="58"/>
      <c r="H4" s="58"/>
      <c r="I4" s="58"/>
      <c r="J4" s="58"/>
    </row>
    <row r="5" spans="1:10" ht="19.5" x14ac:dyDescent="0.4">
      <c r="A5" s="23" t="s">
        <v>78</v>
      </c>
      <c r="B5" s="20"/>
      <c r="C5" s="21"/>
      <c r="D5" s="24"/>
      <c r="E5" s="25"/>
      <c r="F5" s="24"/>
      <c r="G5" s="24"/>
      <c r="H5" s="24"/>
      <c r="I5" s="21"/>
      <c r="J5" s="26" t="s">
        <v>3</v>
      </c>
    </row>
    <row r="6" spans="1:10" ht="17.25" customHeight="1" x14ac:dyDescent="0.25">
      <c r="A6" s="71" t="s">
        <v>4</v>
      </c>
      <c r="B6" s="74" t="s">
        <v>5</v>
      </c>
      <c r="C6" s="59" t="str">
        <f>ACP!C6</f>
        <v>Target 2025 - 26</v>
      </c>
      <c r="D6" s="60"/>
      <c r="E6" s="63" t="s">
        <v>6</v>
      </c>
      <c r="F6" s="64"/>
      <c r="G6" s="67" t="s">
        <v>7</v>
      </c>
      <c r="H6" s="68"/>
      <c r="I6" s="63" t="s">
        <v>8</v>
      </c>
      <c r="J6" s="64"/>
    </row>
    <row r="7" spans="1:10" ht="24" customHeight="1" x14ac:dyDescent="0.25">
      <c r="A7" s="72"/>
      <c r="B7" s="75"/>
      <c r="C7" s="61"/>
      <c r="D7" s="62"/>
      <c r="E7" s="65"/>
      <c r="F7" s="66"/>
      <c r="G7" s="69"/>
      <c r="H7" s="70"/>
      <c r="I7" s="65"/>
      <c r="J7" s="66"/>
    </row>
    <row r="8" spans="1:10" ht="15.75" x14ac:dyDescent="0.25">
      <c r="A8" s="73"/>
      <c r="B8" s="76"/>
      <c r="C8" s="5" t="s">
        <v>9</v>
      </c>
      <c r="D8" s="7" t="s">
        <v>10</v>
      </c>
      <c r="E8" s="5" t="s">
        <v>9</v>
      </c>
      <c r="F8" s="7" t="s">
        <v>10</v>
      </c>
      <c r="G8" s="7" t="s">
        <v>9</v>
      </c>
      <c r="H8" s="7" t="s">
        <v>10</v>
      </c>
      <c r="I8" s="5" t="s">
        <v>9</v>
      </c>
      <c r="J8" s="7" t="s">
        <v>10</v>
      </c>
    </row>
    <row r="9" spans="1:10" ht="19.5" x14ac:dyDescent="0.4">
      <c r="A9" s="8"/>
      <c r="B9" s="27" t="s">
        <v>11</v>
      </c>
      <c r="C9" s="55"/>
      <c r="D9" s="56"/>
      <c r="E9" s="56"/>
      <c r="F9" s="56"/>
      <c r="G9" s="56"/>
      <c r="H9" s="56"/>
      <c r="I9" s="56"/>
      <c r="J9" s="57"/>
    </row>
    <row r="10" spans="1:10" s="2" customFormat="1" x14ac:dyDescent="0.25">
      <c r="A10" s="10">
        <v>1</v>
      </c>
      <c r="B10" s="11" t="s">
        <v>12</v>
      </c>
      <c r="C10" s="11">
        <v>378452</v>
      </c>
      <c r="D10" s="11">
        <v>610291</v>
      </c>
      <c r="E10" s="11">
        <v>93095</v>
      </c>
      <c r="F10" s="11">
        <v>163449</v>
      </c>
      <c r="G10" s="12">
        <f t="shared" ref="G10:G21" si="0">(E10/C10)*100</f>
        <v>24.598892329806688</v>
      </c>
      <c r="H10" s="12">
        <f t="shared" ref="H10:H21" si="1">(F10/D10)*100</f>
        <v>26.782141634072925</v>
      </c>
      <c r="I10" s="11">
        <v>406203</v>
      </c>
      <c r="J10" s="11">
        <v>690741</v>
      </c>
    </row>
    <row r="11" spans="1:10" s="2" customFormat="1" x14ac:dyDescent="0.25">
      <c r="A11" s="10">
        <v>2</v>
      </c>
      <c r="B11" s="11" t="s">
        <v>13</v>
      </c>
      <c r="C11" s="11">
        <v>100469</v>
      </c>
      <c r="D11" s="11">
        <v>292287</v>
      </c>
      <c r="E11" s="11">
        <v>22884</v>
      </c>
      <c r="F11" s="11">
        <v>85319</v>
      </c>
      <c r="G11" s="12">
        <f t="shared" si="0"/>
        <v>22.777175049020094</v>
      </c>
      <c r="H11" s="12">
        <f t="shared" si="1"/>
        <v>29.190145302391141</v>
      </c>
      <c r="I11" s="11">
        <v>125556</v>
      </c>
      <c r="J11" s="11">
        <v>324538</v>
      </c>
    </row>
    <row r="12" spans="1:10" s="2" customFormat="1" x14ac:dyDescent="0.25">
      <c r="A12" s="10">
        <v>3</v>
      </c>
      <c r="B12" s="11" t="s">
        <v>14</v>
      </c>
      <c r="C12" s="11">
        <v>2766</v>
      </c>
      <c r="D12" s="11">
        <v>7930</v>
      </c>
      <c r="E12" s="11">
        <v>118</v>
      </c>
      <c r="F12" s="11">
        <v>556</v>
      </c>
      <c r="G12" s="12">
        <f t="shared" si="0"/>
        <v>4.2660882140274765</v>
      </c>
      <c r="H12" s="12">
        <f t="shared" si="1"/>
        <v>7.0113493064312733</v>
      </c>
      <c r="I12" s="11">
        <v>1718</v>
      </c>
      <c r="J12" s="11">
        <v>23916</v>
      </c>
    </row>
    <row r="13" spans="1:10" s="2" customFormat="1" x14ac:dyDescent="0.25">
      <c r="A13" s="10">
        <v>4</v>
      </c>
      <c r="B13" s="11" t="s">
        <v>15</v>
      </c>
      <c r="C13" s="11">
        <v>3351</v>
      </c>
      <c r="D13" s="11">
        <v>6794</v>
      </c>
      <c r="E13" s="11">
        <v>197</v>
      </c>
      <c r="F13" s="11">
        <v>222</v>
      </c>
      <c r="G13" s="12">
        <f t="shared" si="0"/>
        <v>5.8788421366756198</v>
      </c>
      <c r="H13" s="12">
        <f t="shared" si="1"/>
        <v>3.2675890491610247</v>
      </c>
      <c r="I13" s="11">
        <v>4924</v>
      </c>
      <c r="J13" s="11">
        <v>9457</v>
      </c>
    </row>
    <row r="14" spans="1:10" s="2" customFormat="1" x14ac:dyDescent="0.25">
      <c r="A14" s="10">
        <v>5</v>
      </c>
      <c r="B14" s="11" t="s">
        <v>16</v>
      </c>
      <c r="C14" s="11">
        <v>59852</v>
      </c>
      <c r="D14" s="11">
        <v>184033</v>
      </c>
      <c r="E14" s="11">
        <v>28920</v>
      </c>
      <c r="F14" s="11">
        <v>78144</v>
      </c>
      <c r="G14" s="12">
        <f t="shared" si="0"/>
        <v>48.319187328744235</v>
      </c>
      <c r="H14" s="12">
        <f t="shared" si="1"/>
        <v>42.461949759010615</v>
      </c>
      <c r="I14" s="11">
        <v>10661</v>
      </c>
      <c r="J14" s="11">
        <v>28945</v>
      </c>
    </row>
    <row r="15" spans="1:10" s="2" customFormat="1" x14ac:dyDescent="0.25">
      <c r="A15" s="10">
        <v>6</v>
      </c>
      <c r="B15" s="11" t="s">
        <v>17</v>
      </c>
      <c r="C15" s="11">
        <v>1768</v>
      </c>
      <c r="D15" s="11">
        <v>5352</v>
      </c>
      <c r="E15" s="11">
        <v>22</v>
      </c>
      <c r="F15" s="11">
        <v>702</v>
      </c>
      <c r="G15" s="12">
        <f t="shared" si="0"/>
        <v>1.244343891402715</v>
      </c>
      <c r="H15" s="12">
        <f t="shared" si="1"/>
        <v>13.11659192825112</v>
      </c>
      <c r="I15" s="11">
        <v>890</v>
      </c>
      <c r="J15" s="11">
        <v>5031</v>
      </c>
    </row>
    <row r="16" spans="1:10" s="2" customFormat="1" x14ac:dyDescent="0.25">
      <c r="A16" s="10">
        <v>7</v>
      </c>
      <c r="B16" s="11" t="s">
        <v>18</v>
      </c>
      <c r="C16" s="11">
        <v>3590</v>
      </c>
      <c r="D16" s="11">
        <v>9128</v>
      </c>
      <c r="E16" s="11">
        <v>2527</v>
      </c>
      <c r="F16" s="11">
        <v>11213</v>
      </c>
      <c r="G16" s="12">
        <f t="shared" si="0"/>
        <v>70.389972144846809</v>
      </c>
      <c r="H16" s="12">
        <f t="shared" si="1"/>
        <v>122.84180543382996</v>
      </c>
      <c r="I16" s="11">
        <v>10567</v>
      </c>
      <c r="J16" s="11">
        <v>28149</v>
      </c>
    </row>
    <row r="17" spans="1:10" s="2" customFormat="1" x14ac:dyDescent="0.25">
      <c r="A17" s="10">
        <v>8</v>
      </c>
      <c r="B17" s="11" t="s">
        <v>19</v>
      </c>
      <c r="C17" s="11">
        <v>5404</v>
      </c>
      <c r="D17" s="11">
        <v>12342</v>
      </c>
      <c r="E17" s="11">
        <v>711</v>
      </c>
      <c r="F17" s="11">
        <v>937</v>
      </c>
      <c r="G17" s="12">
        <f t="shared" si="0"/>
        <v>13.156920799407846</v>
      </c>
      <c r="H17" s="12">
        <f t="shared" si="1"/>
        <v>7.5919624047966288</v>
      </c>
      <c r="I17" s="11">
        <v>4653</v>
      </c>
      <c r="J17" s="11">
        <v>7849</v>
      </c>
    </row>
    <row r="18" spans="1:10" s="2" customFormat="1" x14ac:dyDescent="0.25">
      <c r="A18" s="10">
        <v>9</v>
      </c>
      <c r="B18" s="11" t="s">
        <v>20</v>
      </c>
      <c r="C18" s="11">
        <v>85</v>
      </c>
      <c r="D18" s="11">
        <v>492</v>
      </c>
      <c r="E18" s="11">
        <v>41</v>
      </c>
      <c r="F18" s="11">
        <v>288</v>
      </c>
      <c r="G18" s="12">
        <f t="shared" si="0"/>
        <v>48.235294117647058</v>
      </c>
      <c r="H18" s="12">
        <f t="shared" si="1"/>
        <v>58.536585365853654</v>
      </c>
      <c r="I18" s="11">
        <v>149</v>
      </c>
      <c r="J18" s="11">
        <v>912</v>
      </c>
    </row>
    <row r="19" spans="1:10" s="2" customFormat="1" x14ac:dyDescent="0.25">
      <c r="A19" s="10">
        <v>10</v>
      </c>
      <c r="B19" s="11" t="s">
        <v>21</v>
      </c>
      <c r="C19" s="11">
        <v>69729</v>
      </c>
      <c r="D19" s="11">
        <v>186842</v>
      </c>
      <c r="E19" s="11">
        <v>8984</v>
      </c>
      <c r="F19" s="11">
        <v>40032</v>
      </c>
      <c r="G19" s="12">
        <f t="shared" si="0"/>
        <v>12.884165842045633</v>
      </c>
      <c r="H19" s="12">
        <f t="shared" si="1"/>
        <v>21.425589535543399</v>
      </c>
      <c r="I19" s="11">
        <v>56945</v>
      </c>
      <c r="J19" s="11">
        <v>150590</v>
      </c>
    </row>
    <row r="20" spans="1:10" s="2" customFormat="1" x14ac:dyDescent="0.25">
      <c r="A20" s="10">
        <v>11</v>
      </c>
      <c r="B20" s="11" t="s">
        <v>22</v>
      </c>
      <c r="C20" s="11">
        <v>3064</v>
      </c>
      <c r="D20" s="11">
        <v>8177</v>
      </c>
      <c r="E20" s="11">
        <v>518</v>
      </c>
      <c r="F20" s="11">
        <v>2299</v>
      </c>
      <c r="G20" s="12">
        <f t="shared" si="0"/>
        <v>16.906005221932116</v>
      </c>
      <c r="H20" s="12">
        <f t="shared" si="1"/>
        <v>28.115445762504589</v>
      </c>
      <c r="I20" s="11">
        <v>2953</v>
      </c>
      <c r="J20" s="11">
        <v>8689</v>
      </c>
    </row>
    <row r="21" spans="1:10" ht="17.25" x14ac:dyDescent="0.3">
      <c r="A21" s="47" t="s">
        <v>23</v>
      </c>
      <c r="B21" s="48"/>
      <c r="C21" s="13">
        <f>SUM(C10:C20)</f>
        <v>628530</v>
      </c>
      <c r="D21" s="13">
        <f>SUM(D10:D20)</f>
        <v>1323668</v>
      </c>
      <c r="E21" s="13">
        <f>SUM(E10:E20)</f>
        <v>158017</v>
      </c>
      <c r="F21" s="13">
        <f>SUM(F10:F20)</f>
        <v>383161</v>
      </c>
      <c r="G21" s="14">
        <f t="shared" si="0"/>
        <v>25.140725184159869</v>
      </c>
      <c r="H21" s="14">
        <f t="shared" si="1"/>
        <v>28.946911158991529</v>
      </c>
      <c r="I21" s="15">
        <f>SUM(I10:I20)</f>
        <v>625219</v>
      </c>
      <c r="J21" s="15">
        <f>SUM(J10:J20)</f>
        <v>1278817</v>
      </c>
    </row>
    <row r="22" spans="1:10" s="4" customFormat="1" ht="24.75" x14ac:dyDescent="0.5">
      <c r="A22" s="16"/>
      <c r="B22" s="84" t="s">
        <v>92</v>
      </c>
      <c r="C22" s="85"/>
      <c r="D22" s="85"/>
      <c r="E22" s="85"/>
      <c r="F22" s="85"/>
      <c r="G22" s="85"/>
      <c r="H22" s="85"/>
      <c r="I22" s="85"/>
      <c r="J22" s="86"/>
    </row>
    <row r="23" spans="1:10" s="2" customFormat="1" x14ac:dyDescent="0.25">
      <c r="A23" s="10">
        <v>12</v>
      </c>
      <c r="B23" s="11" t="s">
        <v>24</v>
      </c>
      <c r="C23" s="11">
        <v>21822</v>
      </c>
      <c r="D23" s="11">
        <v>81794</v>
      </c>
      <c r="E23" s="11">
        <v>8984</v>
      </c>
      <c r="F23" s="11">
        <v>59128</v>
      </c>
      <c r="G23" s="12">
        <f>(E23/C23)*100</f>
        <v>41.169462010814769</v>
      </c>
      <c r="H23" s="12">
        <f>(F23/D23)*100</f>
        <v>72.288920947746789</v>
      </c>
      <c r="I23" s="11">
        <v>24838</v>
      </c>
      <c r="J23" s="11">
        <v>146606</v>
      </c>
    </row>
    <row r="24" spans="1:10" ht="17.25" x14ac:dyDescent="0.3">
      <c r="A24" s="47" t="s">
        <v>23</v>
      </c>
      <c r="B24" s="48"/>
      <c r="C24" s="13">
        <f>SUM(C23:C23)</f>
        <v>21822</v>
      </c>
      <c r="D24" s="13">
        <f>SUM(D23:D23)</f>
        <v>81794</v>
      </c>
      <c r="E24" s="13">
        <f>SUM(E23:E23)</f>
        <v>8984</v>
      </c>
      <c r="F24" s="13">
        <f>SUM(F23:F23)</f>
        <v>59128</v>
      </c>
      <c r="G24" s="14">
        <f>(E24/C24)*100</f>
        <v>41.169462010814769</v>
      </c>
      <c r="H24" s="14">
        <f>(F24/D24)*100</f>
        <v>72.288920947746789</v>
      </c>
      <c r="I24" s="13">
        <f>SUM(I23:I23)</f>
        <v>24838</v>
      </c>
      <c r="J24" s="15">
        <f>SUM(J23:J23)</f>
        <v>146606</v>
      </c>
    </row>
    <row r="25" spans="1:10" s="4" customFormat="1" ht="24.75" x14ac:dyDescent="0.5">
      <c r="A25" s="16"/>
      <c r="B25" s="84" t="s">
        <v>25</v>
      </c>
      <c r="C25" s="85"/>
      <c r="D25" s="85"/>
      <c r="E25" s="85"/>
      <c r="F25" s="85"/>
      <c r="G25" s="85"/>
      <c r="H25" s="85"/>
      <c r="I25" s="85"/>
      <c r="J25" s="86"/>
    </row>
    <row r="26" spans="1:10" s="2" customFormat="1" x14ac:dyDescent="0.25">
      <c r="A26" s="10">
        <v>13</v>
      </c>
      <c r="B26" s="11" t="s">
        <v>26</v>
      </c>
      <c r="C26" s="11">
        <v>25952</v>
      </c>
      <c r="D26" s="11">
        <v>126025</v>
      </c>
      <c r="E26" s="11">
        <v>7083</v>
      </c>
      <c r="F26" s="11">
        <v>26716</v>
      </c>
      <c r="G26" s="12">
        <f t="shared" ref="G26:H29" si="2">(E26/C26)*100</f>
        <v>27.292694204685574</v>
      </c>
      <c r="H26" s="12">
        <f t="shared" si="2"/>
        <v>21.198968458639158</v>
      </c>
      <c r="I26" s="11">
        <v>64445</v>
      </c>
      <c r="J26" s="11">
        <v>207811</v>
      </c>
    </row>
    <row r="27" spans="1:10" s="2" customFormat="1" ht="15" hidden="1" customHeight="1" x14ac:dyDescent="0.25">
      <c r="A27" s="10">
        <v>14</v>
      </c>
      <c r="B27" s="11" t="s">
        <v>27</v>
      </c>
      <c r="C27" s="11">
        <v>0</v>
      </c>
      <c r="D27" s="11">
        <v>0</v>
      </c>
      <c r="E27" s="11">
        <v>0</v>
      </c>
      <c r="F27" s="11">
        <v>0</v>
      </c>
      <c r="G27" s="12" t="e">
        <f t="shared" si="2"/>
        <v>#DIV/0!</v>
      </c>
      <c r="H27" s="12" t="e">
        <f t="shared" si="2"/>
        <v>#DIV/0!</v>
      </c>
      <c r="I27" s="11">
        <v>0</v>
      </c>
      <c r="J27" s="11">
        <v>0</v>
      </c>
    </row>
    <row r="28" spans="1:10" s="2" customFormat="1" x14ac:dyDescent="0.25">
      <c r="A28" s="10">
        <v>14</v>
      </c>
      <c r="B28" s="11" t="s">
        <v>28</v>
      </c>
      <c r="C28" s="11">
        <v>0</v>
      </c>
      <c r="D28" s="11">
        <v>0</v>
      </c>
      <c r="E28" s="11">
        <v>0</v>
      </c>
      <c r="F28" s="11">
        <v>0</v>
      </c>
      <c r="G28" s="12">
        <v>0</v>
      </c>
      <c r="H28" s="12">
        <v>0</v>
      </c>
      <c r="I28" s="11">
        <v>0</v>
      </c>
      <c r="J28" s="11">
        <v>0</v>
      </c>
    </row>
    <row r="29" spans="1:10" ht="17.25" x14ac:dyDescent="0.3">
      <c r="A29" s="47" t="s">
        <v>23</v>
      </c>
      <c r="B29" s="48"/>
      <c r="C29" s="13">
        <f>SUM(C26:C28)</f>
        <v>25952</v>
      </c>
      <c r="D29" s="13">
        <f>SUM(D26:D28)</f>
        <v>126025</v>
      </c>
      <c r="E29" s="13">
        <f>SUM(E26:E28)</f>
        <v>7083</v>
      </c>
      <c r="F29" s="13">
        <f>SUM(F26:F28)</f>
        <v>26716</v>
      </c>
      <c r="G29" s="14">
        <f t="shared" si="2"/>
        <v>27.292694204685574</v>
      </c>
      <c r="H29" s="14">
        <f t="shared" si="2"/>
        <v>21.198968458639158</v>
      </c>
      <c r="I29" s="13">
        <f>SUM(I26:I28)</f>
        <v>64445</v>
      </c>
      <c r="J29" s="15">
        <f>SUM(J26:J28)</f>
        <v>207811</v>
      </c>
    </row>
    <row r="30" spans="1:10" s="4" customFormat="1" ht="24.75" x14ac:dyDescent="0.5">
      <c r="A30" s="16"/>
      <c r="B30" s="84" t="s">
        <v>29</v>
      </c>
      <c r="C30" s="85"/>
      <c r="D30" s="85"/>
      <c r="E30" s="85"/>
      <c r="F30" s="85"/>
      <c r="G30" s="85"/>
      <c r="H30" s="85"/>
      <c r="I30" s="85"/>
      <c r="J30" s="86"/>
    </row>
    <row r="31" spans="1:10" s="2" customFormat="1" x14ac:dyDescent="0.25">
      <c r="A31" s="10">
        <v>15</v>
      </c>
      <c r="B31" s="11" t="s">
        <v>30</v>
      </c>
      <c r="C31" s="11">
        <v>7734</v>
      </c>
      <c r="D31" s="11">
        <v>18418</v>
      </c>
      <c r="E31" s="11">
        <v>1672</v>
      </c>
      <c r="F31" s="11">
        <v>5691</v>
      </c>
      <c r="G31" s="12">
        <f t="shared" ref="G31:H33" si="3">(E31/C31)*100</f>
        <v>21.618825963279029</v>
      </c>
      <c r="H31" s="12">
        <f t="shared" si="3"/>
        <v>30.899120425670539</v>
      </c>
      <c r="I31" s="11">
        <v>15279</v>
      </c>
      <c r="J31" s="11">
        <v>26408</v>
      </c>
    </row>
    <row r="32" spans="1:10" s="2" customFormat="1" x14ac:dyDescent="0.25">
      <c r="A32" s="10">
        <v>16</v>
      </c>
      <c r="B32" s="11" t="s">
        <v>31</v>
      </c>
      <c r="C32" s="11">
        <v>9241</v>
      </c>
      <c r="D32" s="11">
        <v>22750</v>
      </c>
      <c r="E32" s="11">
        <v>1479</v>
      </c>
      <c r="F32" s="11">
        <v>3279</v>
      </c>
      <c r="G32" s="12">
        <f t="shared" si="3"/>
        <v>16.004761389460015</v>
      </c>
      <c r="H32" s="12">
        <f t="shared" si="3"/>
        <v>14.413186813186812</v>
      </c>
      <c r="I32" s="11">
        <v>7971</v>
      </c>
      <c r="J32" s="11">
        <v>15031</v>
      </c>
    </row>
    <row r="33" spans="1:10" ht="17.25" x14ac:dyDescent="0.3">
      <c r="A33" s="47" t="s">
        <v>23</v>
      </c>
      <c r="B33" s="48"/>
      <c r="C33" s="13">
        <f>SUM(C31:C32)</f>
        <v>16975</v>
      </c>
      <c r="D33" s="13">
        <f>SUM(D31:D32)</f>
        <v>41168</v>
      </c>
      <c r="E33" s="13">
        <f>SUM(E31:E32)</f>
        <v>3151</v>
      </c>
      <c r="F33" s="13">
        <f>SUM(F31:F32)</f>
        <v>8970</v>
      </c>
      <c r="G33" s="14">
        <f t="shared" si="3"/>
        <v>18.562592047128128</v>
      </c>
      <c r="H33" s="14">
        <f t="shared" si="3"/>
        <v>21.788767975126312</v>
      </c>
      <c r="I33" s="13">
        <f>SUM(I31:I32)</f>
        <v>23250</v>
      </c>
      <c r="J33" s="15">
        <f>SUM(J31:J32)</f>
        <v>41439</v>
      </c>
    </row>
    <row r="34" spans="1:10" s="4" customFormat="1" ht="24.75" x14ac:dyDescent="0.5">
      <c r="A34" s="16"/>
      <c r="B34" s="84" t="s">
        <v>32</v>
      </c>
      <c r="C34" s="85"/>
      <c r="D34" s="85"/>
      <c r="E34" s="85"/>
      <c r="F34" s="85"/>
      <c r="G34" s="85"/>
      <c r="H34" s="85"/>
      <c r="I34" s="85"/>
      <c r="J34" s="86"/>
    </row>
    <row r="35" spans="1:10" s="2" customFormat="1" x14ac:dyDescent="0.25">
      <c r="A35" s="10">
        <v>17</v>
      </c>
      <c r="B35" s="11" t="s">
        <v>33</v>
      </c>
      <c r="C35" s="11">
        <v>26859</v>
      </c>
      <c r="D35" s="11">
        <v>49559</v>
      </c>
      <c r="E35" s="11">
        <v>3859</v>
      </c>
      <c r="F35" s="11">
        <v>4410</v>
      </c>
      <c r="G35" s="12">
        <f t="shared" ref="G35:G57" si="4">(E35/C35)*100</f>
        <v>14.367623515395211</v>
      </c>
      <c r="H35" s="12">
        <f t="shared" ref="H35:H57" si="5">(F35/D35)*100</f>
        <v>8.8984846344760804</v>
      </c>
      <c r="I35" s="11">
        <v>63422</v>
      </c>
      <c r="J35" s="11">
        <v>34434</v>
      </c>
    </row>
    <row r="36" spans="1:10" s="2" customFormat="1" x14ac:dyDescent="0.25">
      <c r="A36" s="10">
        <v>18</v>
      </c>
      <c r="B36" s="11" t="s">
        <v>34</v>
      </c>
      <c r="C36" s="11">
        <v>801</v>
      </c>
      <c r="D36" s="11">
        <v>2669</v>
      </c>
      <c r="E36" s="11">
        <v>113</v>
      </c>
      <c r="F36" s="11">
        <v>836</v>
      </c>
      <c r="G36" s="12">
        <f t="shared" si="4"/>
        <v>14.107365792759053</v>
      </c>
      <c r="H36" s="12">
        <f t="shared" si="5"/>
        <v>31.322592731360061</v>
      </c>
      <c r="I36" s="11">
        <v>573</v>
      </c>
      <c r="J36" s="11">
        <v>3019</v>
      </c>
    </row>
    <row r="37" spans="1:10" s="2" customFormat="1" x14ac:dyDescent="0.25">
      <c r="A37" s="10">
        <v>19</v>
      </c>
      <c r="B37" s="11" t="s">
        <v>35</v>
      </c>
      <c r="C37" s="11">
        <v>0</v>
      </c>
      <c r="D37" s="11">
        <v>0</v>
      </c>
      <c r="E37" s="11">
        <v>0</v>
      </c>
      <c r="F37" s="11">
        <v>0</v>
      </c>
      <c r="G37" s="12">
        <v>0</v>
      </c>
      <c r="H37" s="12">
        <v>0</v>
      </c>
      <c r="I37" s="11">
        <v>6</v>
      </c>
      <c r="J37" s="11">
        <v>207</v>
      </c>
    </row>
    <row r="38" spans="1:10" s="2" customFormat="1" x14ac:dyDescent="0.25">
      <c r="A38" s="10">
        <v>20</v>
      </c>
      <c r="B38" s="11" t="s">
        <v>36</v>
      </c>
      <c r="C38" s="11">
        <v>7334</v>
      </c>
      <c r="D38" s="11">
        <v>8821</v>
      </c>
      <c r="E38" s="11">
        <v>3748</v>
      </c>
      <c r="F38" s="11">
        <v>3324</v>
      </c>
      <c r="G38" s="12">
        <f t="shared" si="4"/>
        <v>51.104445050449954</v>
      </c>
      <c r="H38" s="12">
        <f t="shared" si="5"/>
        <v>37.68280240335563</v>
      </c>
      <c r="I38" s="11">
        <v>3656</v>
      </c>
      <c r="J38" s="11">
        <v>12250</v>
      </c>
    </row>
    <row r="39" spans="1:10" s="2" customFormat="1" x14ac:dyDescent="0.25">
      <c r="A39" s="10">
        <v>21</v>
      </c>
      <c r="B39" s="11" t="s">
        <v>37</v>
      </c>
      <c r="C39" s="11">
        <v>0</v>
      </c>
      <c r="D39" s="11">
        <v>0</v>
      </c>
      <c r="E39" s="11">
        <v>0</v>
      </c>
      <c r="F39" s="11">
        <v>0</v>
      </c>
      <c r="G39" s="12">
        <v>0</v>
      </c>
      <c r="H39" s="12">
        <v>0</v>
      </c>
      <c r="I39" s="11">
        <v>2</v>
      </c>
      <c r="J39" s="11">
        <v>3</v>
      </c>
    </row>
    <row r="40" spans="1:10" s="2" customFormat="1" x14ac:dyDescent="0.25">
      <c r="A40" s="10">
        <v>22</v>
      </c>
      <c r="B40" s="11" t="s">
        <v>38</v>
      </c>
      <c r="C40" s="11">
        <v>1655</v>
      </c>
      <c r="D40" s="11">
        <v>6420</v>
      </c>
      <c r="E40" s="11">
        <v>72</v>
      </c>
      <c r="F40" s="11">
        <v>817</v>
      </c>
      <c r="G40" s="12">
        <f t="shared" si="4"/>
        <v>4.3504531722054383</v>
      </c>
      <c r="H40" s="12">
        <f t="shared" si="5"/>
        <v>12.725856697819315</v>
      </c>
      <c r="I40" s="11">
        <v>966</v>
      </c>
      <c r="J40" s="11">
        <v>8595</v>
      </c>
    </row>
    <row r="41" spans="1:10" s="2" customFormat="1" x14ac:dyDescent="0.25">
      <c r="A41" s="10">
        <v>23</v>
      </c>
      <c r="B41" s="11" t="s">
        <v>39</v>
      </c>
      <c r="C41" s="11">
        <v>106751</v>
      </c>
      <c r="D41" s="11">
        <v>340564</v>
      </c>
      <c r="E41" s="11">
        <v>17509</v>
      </c>
      <c r="F41" s="11">
        <v>82899</v>
      </c>
      <c r="G41" s="12">
        <f t="shared" si="4"/>
        <v>16.401719890211801</v>
      </c>
      <c r="H41" s="12">
        <f t="shared" si="5"/>
        <v>24.341680271549549</v>
      </c>
      <c r="I41" s="11">
        <v>225434</v>
      </c>
      <c r="J41" s="11">
        <v>512091</v>
      </c>
    </row>
    <row r="42" spans="1:10" s="2" customFormat="1" x14ac:dyDescent="0.25">
      <c r="A42" s="10">
        <v>24</v>
      </c>
      <c r="B42" s="11" t="s">
        <v>40</v>
      </c>
      <c r="C42" s="11">
        <v>97281</v>
      </c>
      <c r="D42" s="11">
        <v>251582</v>
      </c>
      <c r="E42" s="11">
        <v>16503</v>
      </c>
      <c r="F42" s="11">
        <v>48701</v>
      </c>
      <c r="G42" s="12">
        <f t="shared" si="4"/>
        <v>16.964258179911802</v>
      </c>
      <c r="H42" s="12">
        <f t="shared" si="5"/>
        <v>19.357903188622398</v>
      </c>
      <c r="I42" s="11">
        <v>81407</v>
      </c>
      <c r="J42" s="11">
        <v>244884</v>
      </c>
    </row>
    <row r="43" spans="1:10" s="2" customFormat="1" x14ac:dyDescent="0.25">
      <c r="A43" s="10">
        <v>25</v>
      </c>
      <c r="B43" s="11" t="s">
        <v>41</v>
      </c>
      <c r="C43" s="11">
        <v>633</v>
      </c>
      <c r="D43" s="11">
        <v>2264</v>
      </c>
      <c r="E43" s="11">
        <v>60</v>
      </c>
      <c r="F43" s="11">
        <v>624</v>
      </c>
      <c r="G43" s="12">
        <f t="shared" si="4"/>
        <v>9.4786729857819907</v>
      </c>
      <c r="H43" s="12">
        <f t="shared" si="5"/>
        <v>27.561837455830389</v>
      </c>
      <c r="I43" s="11">
        <v>362</v>
      </c>
      <c r="J43" s="11">
        <v>2273</v>
      </c>
    </row>
    <row r="44" spans="1:10" s="2" customFormat="1" x14ac:dyDescent="0.25">
      <c r="A44" s="10">
        <v>26</v>
      </c>
      <c r="B44" s="11" t="s">
        <v>42</v>
      </c>
      <c r="C44" s="11">
        <v>50125</v>
      </c>
      <c r="D44" s="11">
        <v>59913</v>
      </c>
      <c r="E44" s="11">
        <v>5832</v>
      </c>
      <c r="F44" s="11">
        <v>6245</v>
      </c>
      <c r="G44" s="12">
        <f t="shared" si="4"/>
        <v>11.63491271820449</v>
      </c>
      <c r="H44" s="12">
        <f t="shared" si="5"/>
        <v>10.423447331964681</v>
      </c>
      <c r="I44" s="11">
        <v>127886</v>
      </c>
      <c r="J44" s="11">
        <v>72226</v>
      </c>
    </row>
    <row r="45" spans="1:10" s="2" customFormat="1" x14ac:dyDescent="0.25">
      <c r="A45" s="10">
        <v>27</v>
      </c>
      <c r="B45" s="11" t="s">
        <v>43</v>
      </c>
      <c r="C45" s="11">
        <v>37335</v>
      </c>
      <c r="D45" s="11">
        <v>46693</v>
      </c>
      <c r="E45" s="11">
        <v>4616</v>
      </c>
      <c r="F45" s="11">
        <v>9970</v>
      </c>
      <c r="G45" s="12">
        <f t="shared" si="4"/>
        <v>12.36373376188563</v>
      </c>
      <c r="H45" s="12">
        <f t="shared" si="5"/>
        <v>21.352236952005654</v>
      </c>
      <c r="I45" s="11">
        <v>68684</v>
      </c>
      <c r="J45" s="11">
        <v>83080</v>
      </c>
    </row>
    <row r="46" spans="1:10" s="2" customFormat="1" x14ac:dyDescent="0.25">
      <c r="A46" s="10">
        <v>28</v>
      </c>
      <c r="B46" s="11" t="s">
        <v>44</v>
      </c>
      <c r="C46" s="11">
        <v>0</v>
      </c>
      <c r="D46" s="11">
        <v>0</v>
      </c>
      <c r="E46" s="11">
        <v>0</v>
      </c>
      <c r="F46" s="11">
        <v>0</v>
      </c>
      <c r="G46" s="12">
        <v>0</v>
      </c>
      <c r="H46" s="12">
        <v>0</v>
      </c>
      <c r="I46" s="11">
        <v>0</v>
      </c>
      <c r="J46" s="11">
        <v>0</v>
      </c>
    </row>
    <row r="47" spans="1:10" s="2" customFormat="1" x14ac:dyDescent="0.25">
      <c r="A47" s="10">
        <v>29</v>
      </c>
      <c r="B47" s="11" t="s">
        <v>45</v>
      </c>
      <c r="C47" s="11">
        <v>374</v>
      </c>
      <c r="D47" s="11">
        <v>988</v>
      </c>
      <c r="E47" s="11">
        <v>71</v>
      </c>
      <c r="F47" s="11">
        <v>356</v>
      </c>
      <c r="G47" s="12">
        <f t="shared" si="4"/>
        <v>18.983957219251337</v>
      </c>
      <c r="H47" s="12">
        <f t="shared" si="5"/>
        <v>36.032388663967616</v>
      </c>
      <c r="I47" s="11">
        <v>301</v>
      </c>
      <c r="J47" s="11">
        <v>1110</v>
      </c>
    </row>
    <row r="48" spans="1:10" s="2" customFormat="1" x14ac:dyDescent="0.25">
      <c r="A48" s="10">
        <v>30</v>
      </c>
      <c r="B48" s="11" t="s">
        <v>46</v>
      </c>
      <c r="C48" s="11">
        <v>19</v>
      </c>
      <c r="D48" s="11">
        <v>133</v>
      </c>
      <c r="E48" s="11">
        <v>13</v>
      </c>
      <c r="F48" s="11">
        <v>0</v>
      </c>
      <c r="G48" s="12">
        <f t="shared" si="4"/>
        <v>68.421052631578945</v>
      </c>
      <c r="H48" s="12">
        <f t="shared" si="5"/>
        <v>0</v>
      </c>
      <c r="I48" s="11">
        <v>13</v>
      </c>
      <c r="J48" s="11">
        <v>149</v>
      </c>
    </row>
    <row r="49" spans="1:10" s="2" customFormat="1" x14ac:dyDescent="0.25">
      <c r="A49" s="10">
        <v>31</v>
      </c>
      <c r="B49" s="11" t="s">
        <v>47</v>
      </c>
      <c r="C49" s="11">
        <v>59624</v>
      </c>
      <c r="D49" s="11">
        <v>139250</v>
      </c>
      <c r="E49" s="11">
        <v>12220</v>
      </c>
      <c r="F49" s="11">
        <v>32288</v>
      </c>
      <c r="G49" s="12">
        <f t="shared" si="4"/>
        <v>20.495102643230915</v>
      </c>
      <c r="H49" s="12">
        <f t="shared" si="5"/>
        <v>23.187073608617595</v>
      </c>
      <c r="I49" s="11">
        <v>157737</v>
      </c>
      <c r="J49" s="11">
        <v>264149</v>
      </c>
    </row>
    <row r="50" spans="1:10" s="2" customFormat="1" x14ac:dyDescent="0.25">
      <c r="A50" s="10">
        <v>32</v>
      </c>
      <c r="B50" s="11" t="s">
        <v>48</v>
      </c>
      <c r="C50" s="11">
        <v>0</v>
      </c>
      <c r="D50" s="11">
        <v>0</v>
      </c>
      <c r="E50" s="11">
        <v>0</v>
      </c>
      <c r="F50" s="11">
        <v>0</v>
      </c>
      <c r="G50" s="12">
        <v>0</v>
      </c>
      <c r="H50" s="12">
        <v>0</v>
      </c>
      <c r="I50" s="11">
        <v>0</v>
      </c>
      <c r="J50" s="11">
        <v>0</v>
      </c>
    </row>
    <row r="51" spans="1:10" s="2" customFormat="1" x14ac:dyDescent="0.25">
      <c r="A51" s="10">
        <v>33</v>
      </c>
      <c r="B51" s="11" t="s">
        <v>49</v>
      </c>
      <c r="C51" s="11">
        <v>17331</v>
      </c>
      <c r="D51" s="11">
        <v>15155</v>
      </c>
      <c r="E51" s="11">
        <v>5369</v>
      </c>
      <c r="F51" s="11">
        <v>6970</v>
      </c>
      <c r="G51" s="12">
        <f t="shared" si="4"/>
        <v>30.979170272921351</v>
      </c>
      <c r="H51" s="12">
        <f t="shared" si="5"/>
        <v>45.99142197294622</v>
      </c>
      <c r="I51" s="11">
        <v>53736</v>
      </c>
      <c r="J51" s="11">
        <v>44777</v>
      </c>
    </row>
    <row r="52" spans="1:10" s="2" customFormat="1" x14ac:dyDescent="0.25">
      <c r="A52" s="10">
        <v>34</v>
      </c>
      <c r="B52" s="11" t="s">
        <v>50</v>
      </c>
      <c r="C52" s="11">
        <v>133</v>
      </c>
      <c r="D52" s="11">
        <v>300</v>
      </c>
      <c r="E52" s="11">
        <v>0</v>
      </c>
      <c r="F52" s="11">
        <v>0</v>
      </c>
      <c r="G52" s="12">
        <f t="shared" si="4"/>
        <v>0</v>
      </c>
      <c r="H52" s="12">
        <f t="shared" si="5"/>
        <v>0</v>
      </c>
      <c r="I52" s="11">
        <v>0</v>
      </c>
      <c r="J52" s="11">
        <v>0</v>
      </c>
    </row>
    <row r="53" spans="1:10" s="2" customFormat="1" x14ac:dyDescent="0.25">
      <c r="A53" s="10">
        <v>35</v>
      </c>
      <c r="B53" s="11" t="s">
        <v>51</v>
      </c>
      <c r="C53" s="11">
        <v>5337</v>
      </c>
      <c r="D53" s="11">
        <v>9127</v>
      </c>
      <c r="E53" s="11">
        <v>1200</v>
      </c>
      <c r="F53" s="11">
        <v>3319</v>
      </c>
      <c r="G53" s="12">
        <f t="shared" si="4"/>
        <v>22.484541877459247</v>
      </c>
      <c r="H53" s="12">
        <f t="shared" si="5"/>
        <v>36.364632409334938</v>
      </c>
      <c r="I53" s="11">
        <v>3885</v>
      </c>
      <c r="J53" s="11">
        <v>8087</v>
      </c>
    </row>
    <row r="54" spans="1:10" s="2" customFormat="1" x14ac:dyDescent="0.25">
      <c r="A54" s="10">
        <v>36</v>
      </c>
      <c r="B54" s="11" t="s">
        <v>52</v>
      </c>
      <c r="C54" s="11">
        <v>8994</v>
      </c>
      <c r="D54" s="11">
        <v>10619</v>
      </c>
      <c r="E54" s="11">
        <v>2245</v>
      </c>
      <c r="F54" s="11">
        <v>2112</v>
      </c>
      <c r="G54" s="12">
        <f t="shared" si="4"/>
        <v>24.961085167889703</v>
      </c>
      <c r="H54" s="12">
        <f t="shared" si="5"/>
        <v>19.88887842546379</v>
      </c>
      <c r="I54" s="11">
        <v>25716</v>
      </c>
      <c r="J54" s="11">
        <v>15657</v>
      </c>
    </row>
    <row r="55" spans="1:10" s="2" customFormat="1" x14ac:dyDescent="0.25">
      <c r="A55" s="10">
        <v>37</v>
      </c>
      <c r="B55" s="11" t="s">
        <v>53</v>
      </c>
      <c r="C55" s="11">
        <v>24120</v>
      </c>
      <c r="D55" s="11">
        <v>15869</v>
      </c>
      <c r="E55" s="11">
        <v>6234</v>
      </c>
      <c r="F55" s="11">
        <v>3655</v>
      </c>
      <c r="G55" s="12">
        <f t="shared" si="4"/>
        <v>25.845771144278608</v>
      </c>
      <c r="H55" s="12">
        <f t="shared" si="5"/>
        <v>23.032327178776228</v>
      </c>
      <c r="I55" s="11">
        <v>44880</v>
      </c>
      <c r="J55" s="11">
        <v>18156</v>
      </c>
    </row>
    <row r="56" spans="1:10" s="2" customFormat="1" hidden="1" x14ac:dyDescent="0.25">
      <c r="A56" s="10">
        <v>38</v>
      </c>
      <c r="B56" s="11" t="s">
        <v>54</v>
      </c>
      <c r="C56" s="11">
        <v>0</v>
      </c>
      <c r="D56" s="11">
        <v>0</v>
      </c>
      <c r="E56" s="11">
        <v>0</v>
      </c>
      <c r="F56" s="11">
        <v>0</v>
      </c>
      <c r="G56" s="12" t="e">
        <f t="shared" si="4"/>
        <v>#DIV/0!</v>
      </c>
      <c r="H56" s="12" t="e">
        <f t="shared" si="5"/>
        <v>#DIV/0!</v>
      </c>
      <c r="I56" s="11">
        <v>0</v>
      </c>
      <c r="J56" s="11">
        <v>0</v>
      </c>
    </row>
    <row r="57" spans="1:10" ht="17.25" x14ac:dyDescent="0.3">
      <c r="A57" s="47" t="s">
        <v>23</v>
      </c>
      <c r="B57" s="48"/>
      <c r="C57" s="13">
        <f>SUM(C35:C56)</f>
        <v>444706</v>
      </c>
      <c r="D57" s="13">
        <f>SUM(D35:D56)</f>
        <v>959926</v>
      </c>
      <c r="E57" s="13">
        <f>SUM(E35:E56)</f>
        <v>79664</v>
      </c>
      <c r="F57" s="13">
        <f>SUM(F35:F56)</f>
        <v>206526</v>
      </c>
      <c r="G57" s="14">
        <f t="shared" si="4"/>
        <v>17.913857694746639</v>
      </c>
      <c r="H57" s="14">
        <f t="shared" si="5"/>
        <v>21.514783431222824</v>
      </c>
      <c r="I57" s="13">
        <f>SUM(I35:I56)</f>
        <v>858666</v>
      </c>
      <c r="J57" s="15">
        <f>SUM(J35:J56)</f>
        <v>1325147</v>
      </c>
    </row>
    <row r="58" spans="1:10" s="4" customFormat="1" ht="19.5" x14ac:dyDescent="0.4">
      <c r="A58" s="9"/>
      <c r="B58" s="84" t="s">
        <v>55</v>
      </c>
      <c r="C58" s="85"/>
      <c r="D58" s="85"/>
      <c r="E58" s="85"/>
      <c r="F58" s="85"/>
      <c r="G58" s="85"/>
      <c r="H58" s="85"/>
      <c r="I58" s="85"/>
      <c r="J58" s="86"/>
    </row>
    <row r="59" spans="1:10" s="2" customFormat="1" x14ac:dyDescent="0.25">
      <c r="A59" s="10">
        <v>38</v>
      </c>
      <c r="B59" s="11" t="s">
        <v>56</v>
      </c>
      <c r="C59" s="11">
        <v>7272</v>
      </c>
      <c r="D59" s="11">
        <v>5197</v>
      </c>
      <c r="E59" s="11">
        <v>656</v>
      </c>
      <c r="F59" s="11">
        <v>406</v>
      </c>
      <c r="G59" s="12">
        <f t="shared" ref="G59:G68" si="6">(E59/C59)*100</f>
        <v>9.0209020902090202</v>
      </c>
      <c r="H59" s="12">
        <f t="shared" ref="H59:H68" si="7">(F59/D59)*100</f>
        <v>7.812199345776409</v>
      </c>
      <c r="I59" s="11">
        <v>15359</v>
      </c>
      <c r="J59" s="11">
        <v>6203</v>
      </c>
    </row>
    <row r="60" spans="1:10" s="2" customFormat="1" x14ac:dyDescent="0.25">
      <c r="A60" s="10">
        <v>39</v>
      </c>
      <c r="B60" s="11" t="s">
        <v>57</v>
      </c>
      <c r="C60" s="11">
        <v>70589</v>
      </c>
      <c r="D60" s="11">
        <v>29425</v>
      </c>
      <c r="E60" s="11">
        <v>7444</v>
      </c>
      <c r="F60" s="11">
        <v>4779</v>
      </c>
      <c r="G60" s="12">
        <f t="shared" si="6"/>
        <v>10.545552423182082</v>
      </c>
      <c r="H60" s="12">
        <f t="shared" si="7"/>
        <v>16.241291418861511</v>
      </c>
      <c r="I60" s="11">
        <v>62672</v>
      </c>
      <c r="J60" s="11">
        <v>22093</v>
      </c>
    </row>
    <row r="61" spans="1:10" s="2" customFormat="1" x14ac:dyDescent="0.25">
      <c r="A61" s="10">
        <v>40</v>
      </c>
      <c r="B61" s="11" t="s">
        <v>58</v>
      </c>
      <c r="C61" s="11">
        <v>35431</v>
      </c>
      <c r="D61" s="11">
        <v>25041</v>
      </c>
      <c r="E61" s="11">
        <v>4494</v>
      </c>
      <c r="F61" s="11">
        <v>4754</v>
      </c>
      <c r="G61" s="12">
        <f t="shared" si="6"/>
        <v>12.683807964776609</v>
      </c>
      <c r="H61" s="12">
        <f t="shared" si="7"/>
        <v>18.984864821692423</v>
      </c>
      <c r="I61" s="11">
        <v>69318</v>
      </c>
      <c r="J61" s="11">
        <v>27485</v>
      </c>
    </row>
    <row r="62" spans="1:10" s="2" customFormat="1" x14ac:dyDescent="0.25">
      <c r="A62" s="10">
        <v>41</v>
      </c>
      <c r="B62" s="11" t="s">
        <v>59</v>
      </c>
      <c r="C62" s="11">
        <v>116437</v>
      </c>
      <c r="D62" s="11">
        <v>113980</v>
      </c>
      <c r="E62" s="11">
        <v>28078</v>
      </c>
      <c r="F62" s="11">
        <v>27426</v>
      </c>
      <c r="G62" s="12">
        <f t="shared" si="6"/>
        <v>24.114327919819299</v>
      </c>
      <c r="H62" s="12">
        <f t="shared" si="7"/>
        <v>24.06211616072995</v>
      </c>
      <c r="I62" s="11">
        <v>253132</v>
      </c>
      <c r="J62" s="11">
        <v>150751</v>
      </c>
    </row>
    <row r="63" spans="1:10" s="2" customFormat="1" x14ac:dyDescent="0.25">
      <c r="A63" s="10">
        <v>42</v>
      </c>
      <c r="B63" s="11" t="s">
        <v>60</v>
      </c>
      <c r="C63" s="11">
        <v>53083</v>
      </c>
      <c r="D63" s="11">
        <v>31591</v>
      </c>
      <c r="E63" s="11">
        <v>8054</v>
      </c>
      <c r="F63" s="11">
        <v>5523</v>
      </c>
      <c r="G63" s="12">
        <f t="shared" si="6"/>
        <v>15.172465761166476</v>
      </c>
      <c r="H63" s="12">
        <f t="shared" si="7"/>
        <v>17.482827387547086</v>
      </c>
      <c r="I63" s="11">
        <v>103200</v>
      </c>
      <c r="J63" s="11">
        <v>37894</v>
      </c>
    </row>
    <row r="64" spans="1:10" s="2" customFormat="1" x14ac:dyDescent="0.25">
      <c r="A64" s="10">
        <v>43</v>
      </c>
      <c r="B64" s="11" t="s">
        <v>61</v>
      </c>
      <c r="C64" s="11">
        <v>8822</v>
      </c>
      <c r="D64" s="11">
        <v>4638</v>
      </c>
      <c r="E64" s="11">
        <v>185</v>
      </c>
      <c r="F64" s="11">
        <v>608</v>
      </c>
      <c r="G64" s="12">
        <f t="shared" si="6"/>
        <v>2.0970301518929948</v>
      </c>
      <c r="H64" s="12">
        <f t="shared" si="7"/>
        <v>13.109098749460973</v>
      </c>
      <c r="I64" s="11">
        <v>44981</v>
      </c>
      <c r="J64" s="11">
        <v>9112</v>
      </c>
    </row>
    <row r="65" spans="1:10" s="2" customFormat="1" x14ac:dyDescent="0.25">
      <c r="A65" s="10">
        <v>44</v>
      </c>
      <c r="B65" s="11" t="s">
        <v>62</v>
      </c>
      <c r="C65" s="11">
        <v>28638</v>
      </c>
      <c r="D65" s="11">
        <v>17758</v>
      </c>
      <c r="E65" s="11">
        <v>1565</v>
      </c>
      <c r="F65" s="11">
        <v>791</v>
      </c>
      <c r="G65" s="12">
        <f t="shared" si="6"/>
        <v>5.4647670926740695</v>
      </c>
      <c r="H65" s="12">
        <f t="shared" si="7"/>
        <v>4.4543304426174117</v>
      </c>
      <c r="I65" s="11">
        <v>42845</v>
      </c>
      <c r="J65" s="11">
        <v>11443</v>
      </c>
    </row>
    <row r="66" spans="1:10" s="2" customFormat="1" x14ac:dyDescent="0.25">
      <c r="A66" s="10">
        <v>45</v>
      </c>
      <c r="B66" s="11" t="s">
        <v>63</v>
      </c>
      <c r="C66" s="11">
        <v>0</v>
      </c>
      <c r="D66" s="11">
        <v>0</v>
      </c>
      <c r="E66" s="11">
        <v>0</v>
      </c>
      <c r="F66" s="11">
        <v>0</v>
      </c>
      <c r="G66" s="12">
        <v>0</v>
      </c>
      <c r="H66" s="12">
        <v>0</v>
      </c>
      <c r="I66" s="11">
        <v>0</v>
      </c>
      <c r="J66" s="11">
        <v>0</v>
      </c>
    </row>
    <row r="67" spans="1:10" s="2" customFormat="1" x14ac:dyDescent="0.25">
      <c r="A67" s="10">
        <v>46</v>
      </c>
      <c r="B67" s="11" t="s">
        <v>64</v>
      </c>
      <c r="C67" s="11">
        <v>0</v>
      </c>
      <c r="D67" s="11">
        <v>0</v>
      </c>
      <c r="E67" s="11">
        <v>0</v>
      </c>
      <c r="F67" s="11">
        <v>0</v>
      </c>
      <c r="G67" s="12">
        <v>0</v>
      </c>
      <c r="H67" s="12">
        <v>0</v>
      </c>
      <c r="I67" s="11">
        <v>0</v>
      </c>
      <c r="J67" s="11">
        <v>0</v>
      </c>
    </row>
    <row r="68" spans="1:10" ht="17.25" x14ac:dyDescent="0.3">
      <c r="A68" s="47" t="s">
        <v>23</v>
      </c>
      <c r="B68" s="48"/>
      <c r="C68" s="13">
        <f>SUM(C59:C67)</f>
        <v>320272</v>
      </c>
      <c r="D68" s="13">
        <f>SUM(D59:D67)</f>
        <v>227630</v>
      </c>
      <c r="E68" s="13">
        <f>SUM(E59:E67)</f>
        <v>50476</v>
      </c>
      <c r="F68" s="13">
        <f>SUM(F59:F67)</f>
        <v>44287</v>
      </c>
      <c r="G68" s="14">
        <f t="shared" si="6"/>
        <v>15.760353699355548</v>
      </c>
      <c r="H68" s="14">
        <f t="shared" si="7"/>
        <v>19.45569564644379</v>
      </c>
      <c r="I68" s="13">
        <f>SUM(I59:I67)</f>
        <v>591507</v>
      </c>
      <c r="J68" s="15">
        <f>SUM(J59:J67)</f>
        <v>264981</v>
      </c>
    </row>
    <row r="69" spans="1:10" s="4" customFormat="1" ht="24.75" hidden="1" x14ac:dyDescent="0.5">
      <c r="A69" s="16"/>
      <c r="B69" s="77" t="s">
        <v>65</v>
      </c>
      <c r="C69" s="78"/>
      <c r="D69" s="78"/>
      <c r="E69" s="78"/>
      <c r="F69" s="78"/>
      <c r="G69" s="78"/>
      <c r="H69" s="78"/>
      <c r="I69" s="78"/>
      <c r="J69" s="79"/>
    </row>
    <row r="70" spans="1:10" s="2" customFormat="1" ht="15" hidden="1" customHeight="1" x14ac:dyDescent="0.25">
      <c r="A70" s="11">
        <v>49</v>
      </c>
      <c r="B70" s="11" t="s">
        <v>66</v>
      </c>
      <c r="C70" s="11">
        <v>0</v>
      </c>
      <c r="D70" s="11">
        <v>0</v>
      </c>
      <c r="E70" s="11">
        <v>0</v>
      </c>
      <c r="F70" s="11">
        <v>0</v>
      </c>
      <c r="G70" s="12" t="e">
        <f t="shared" ref="G70:H77" si="8">(E70/C70)*100</f>
        <v>#DIV/0!</v>
      </c>
      <c r="H70" s="12" t="e">
        <f t="shared" si="8"/>
        <v>#DIV/0!</v>
      </c>
      <c r="I70" s="11">
        <v>0</v>
      </c>
      <c r="J70" s="11">
        <v>0</v>
      </c>
    </row>
    <row r="71" spans="1:10" s="2" customFormat="1" ht="15" hidden="1" customHeight="1" x14ac:dyDescent="0.25">
      <c r="A71" s="80">
        <v>50</v>
      </c>
      <c r="B71" s="81" t="s">
        <v>67</v>
      </c>
      <c r="C71" s="11">
        <v>0</v>
      </c>
      <c r="D71" s="11">
        <v>0</v>
      </c>
      <c r="E71" s="11">
        <v>0</v>
      </c>
      <c r="F71" s="11">
        <v>0</v>
      </c>
      <c r="G71" s="12" t="e">
        <f t="shared" si="8"/>
        <v>#DIV/0!</v>
      </c>
      <c r="H71" s="12" t="e">
        <f t="shared" si="8"/>
        <v>#DIV/0!</v>
      </c>
      <c r="I71" s="11">
        <v>0</v>
      </c>
      <c r="J71" s="11">
        <v>0</v>
      </c>
    </row>
    <row r="72" spans="1:10" s="2" customFormat="1" ht="19.5" hidden="1" customHeight="1" x14ac:dyDescent="0.4">
      <c r="A72" s="82">
        <v>51</v>
      </c>
      <c r="B72" s="83" t="s">
        <v>68</v>
      </c>
      <c r="C72" s="17">
        <v>0</v>
      </c>
      <c r="D72" s="17">
        <v>0</v>
      </c>
      <c r="E72" s="17">
        <v>0</v>
      </c>
      <c r="F72" s="17">
        <v>0</v>
      </c>
      <c r="G72" s="18" t="e">
        <f t="shared" si="8"/>
        <v>#DIV/0!</v>
      </c>
      <c r="H72" s="18" t="e">
        <f t="shared" si="8"/>
        <v>#DIV/0!</v>
      </c>
      <c r="I72" s="17">
        <v>0</v>
      </c>
      <c r="J72" s="17">
        <v>0</v>
      </c>
    </row>
    <row r="73" spans="1:10" s="2" customFormat="1" ht="17.25" hidden="1" customHeight="1" x14ac:dyDescent="0.3">
      <c r="A73" s="87">
        <v>52</v>
      </c>
      <c r="B73" s="88" t="s">
        <v>69</v>
      </c>
      <c r="C73" s="13">
        <v>0</v>
      </c>
      <c r="D73" s="13">
        <v>0</v>
      </c>
      <c r="E73" s="13">
        <v>0</v>
      </c>
      <c r="F73" s="13">
        <v>0</v>
      </c>
      <c r="G73" s="14" t="e">
        <f t="shared" si="8"/>
        <v>#DIV/0!</v>
      </c>
      <c r="H73" s="14" t="e">
        <f t="shared" si="8"/>
        <v>#DIV/0!</v>
      </c>
      <c r="I73" s="13">
        <v>0</v>
      </c>
      <c r="J73" s="15">
        <v>0</v>
      </c>
    </row>
    <row r="74" spans="1:10" s="2" customFormat="1" ht="24.75" hidden="1" customHeight="1" x14ac:dyDescent="0.5">
      <c r="A74" s="16">
        <v>53</v>
      </c>
      <c r="B74" s="77" t="s">
        <v>70</v>
      </c>
      <c r="C74" s="78">
        <v>0</v>
      </c>
      <c r="D74" s="78">
        <v>0</v>
      </c>
      <c r="E74" s="78">
        <v>0</v>
      </c>
      <c r="F74" s="78">
        <v>0</v>
      </c>
      <c r="G74" s="78" t="e">
        <f t="shared" si="8"/>
        <v>#DIV/0!</v>
      </c>
      <c r="H74" s="78" t="e">
        <f t="shared" si="8"/>
        <v>#DIV/0!</v>
      </c>
      <c r="I74" s="78">
        <v>0</v>
      </c>
      <c r="J74" s="79">
        <v>0</v>
      </c>
    </row>
    <row r="75" spans="1:10" s="2" customFormat="1" ht="15" hidden="1" customHeight="1" x14ac:dyDescent="0.25">
      <c r="A75" s="11">
        <v>54</v>
      </c>
      <c r="B75" s="11" t="s">
        <v>71</v>
      </c>
      <c r="C75" s="11">
        <v>0</v>
      </c>
      <c r="D75" s="11">
        <v>0</v>
      </c>
      <c r="E75" s="11">
        <v>0</v>
      </c>
      <c r="F75" s="11">
        <v>0</v>
      </c>
      <c r="G75" s="12" t="e">
        <f t="shared" si="8"/>
        <v>#DIV/0!</v>
      </c>
      <c r="H75" s="12" t="e">
        <f t="shared" si="8"/>
        <v>#DIV/0!</v>
      </c>
      <c r="I75" s="11">
        <v>0</v>
      </c>
      <c r="J75" s="11">
        <v>0</v>
      </c>
    </row>
    <row r="76" spans="1:10" s="2" customFormat="1" ht="15" hidden="1" customHeight="1" x14ac:dyDescent="0.25">
      <c r="A76" s="80" t="s">
        <v>23</v>
      </c>
      <c r="B76" s="81"/>
      <c r="C76" s="11">
        <f>SUM(C70:C75)</f>
        <v>0</v>
      </c>
      <c r="D76" s="11">
        <f>SUM(D70:D75)</f>
        <v>0</v>
      </c>
      <c r="E76" s="11">
        <f>SUM(E70:E75)</f>
        <v>0</v>
      </c>
      <c r="F76" s="11">
        <f>SUM(F70:F75)</f>
        <v>0</v>
      </c>
      <c r="G76" s="12" t="e">
        <f t="shared" si="8"/>
        <v>#DIV/0!</v>
      </c>
      <c r="H76" s="12" t="e">
        <f t="shared" si="8"/>
        <v>#DIV/0!</v>
      </c>
      <c r="I76" s="11">
        <f>SUM(I70:I75)</f>
        <v>0</v>
      </c>
      <c r="J76" s="11">
        <f>SUM(J70:J75)</f>
        <v>0</v>
      </c>
    </row>
    <row r="77" spans="1:10" s="2" customFormat="1" ht="19.5" customHeight="1" x14ac:dyDescent="0.4">
      <c r="A77" s="82" t="s">
        <v>72</v>
      </c>
      <c r="B77" s="83"/>
      <c r="C77" s="17">
        <f>SUM(C21+C24+C29+C33+C57+C68+C76)</f>
        <v>1458257</v>
      </c>
      <c r="D77" s="17">
        <f>SUM(D21+D24+D29+D33+D57+D68+D76)</f>
        <v>2760211</v>
      </c>
      <c r="E77" s="17">
        <f>SUM(E21+E24+E29+E33+E57+E68+E76)</f>
        <v>307375</v>
      </c>
      <c r="F77" s="17">
        <f>SUM(F21+F24+F29+F33+F57+F68+F76)</f>
        <v>728788</v>
      </c>
      <c r="G77" s="18">
        <f t="shared" si="8"/>
        <v>21.078246152770053</v>
      </c>
      <c r="H77" s="18">
        <f t="shared" si="8"/>
        <v>26.403343802339744</v>
      </c>
      <c r="I77" s="17">
        <f>SUM(I21+I24+I29+I33+I57+I68+I76)</f>
        <v>2187925</v>
      </c>
      <c r="J77" s="17">
        <f>SUM(J21+J24+J29+J33+J57+J68+J76)</f>
        <v>3264801</v>
      </c>
    </row>
    <row r="78" spans="1:10" s="2" customFormat="1" x14ac:dyDescent="0.25">
      <c r="A78" s="11"/>
      <c r="B78" s="11" t="s">
        <v>73</v>
      </c>
      <c r="C78" s="11"/>
      <c r="D78" s="11"/>
      <c r="E78" s="11"/>
      <c r="F78" s="11"/>
      <c r="G78" s="11"/>
      <c r="H78" s="11"/>
      <c r="I78" s="11"/>
      <c r="J78" s="11"/>
    </row>
  </sheetData>
  <mergeCells count="28">
    <mergeCell ref="B69:J69"/>
    <mergeCell ref="A76:B76"/>
    <mergeCell ref="A77:B77"/>
    <mergeCell ref="B22:J22"/>
    <mergeCell ref="B25:J25"/>
    <mergeCell ref="B30:J30"/>
    <mergeCell ref="B34:J34"/>
    <mergeCell ref="B58:J58"/>
    <mergeCell ref="A68:B68"/>
    <mergeCell ref="A71:B71"/>
    <mergeCell ref="A72:B72"/>
    <mergeCell ref="A73:B73"/>
    <mergeCell ref="B74:J74"/>
    <mergeCell ref="C9:J9"/>
    <mergeCell ref="A1:J1"/>
    <mergeCell ref="A3:J3"/>
    <mergeCell ref="A4:J4"/>
    <mergeCell ref="C6:D7"/>
    <mergeCell ref="E6:F7"/>
    <mergeCell ref="G6:H7"/>
    <mergeCell ref="I6:J7"/>
    <mergeCell ref="A6:A8"/>
    <mergeCell ref="B6:B8"/>
    <mergeCell ref="A21:B21"/>
    <mergeCell ref="A24:B24"/>
    <mergeCell ref="A29:B29"/>
    <mergeCell ref="A33:B33"/>
    <mergeCell ref="A57:B57"/>
  </mergeCells>
  <printOptions horizontalCentered="1" verticalCentered="1"/>
  <pageMargins left="0.78740157480314965" right="0.78740157480314965" top="0.59055118110236227" bottom="0.59055118110236227" header="0" footer="0"/>
  <pageSetup paperSize="9" scale="66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J78"/>
  <sheetViews>
    <sheetView view="pageBreakPreview" zoomScale="90" zoomScaleSheetLayoutView="90" workbookViewId="0">
      <selection activeCell="B23" sqref="B23"/>
    </sheetView>
  </sheetViews>
  <sheetFormatPr defaultRowHeight="15" x14ac:dyDescent="0.25"/>
  <cols>
    <col min="1" max="1" width="6.28515625" customWidth="1"/>
    <col min="2" max="2" width="29.85546875" customWidth="1"/>
    <col min="3" max="3" width="9.85546875" customWidth="1"/>
    <col min="4" max="4" width="12" style="1" customWidth="1"/>
    <col min="5" max="5" width="12.140625" customWidth="1"/>
    <col min="6" max="6" width="12.140625" style="1" customWidth="1"/>
    <col min="7" max="7" width="10.28515625" style="1" customWidth="1"/>
    <col min="8" max="8" width="10" style="1" customWidth="1"/>
    <col min="9" max="9" width="10.140625" customWidth="1"/>
    <col min="10" max="10" width="12.85546875" style="1" customWidth="1"/>
    <col min="11" max="14" width="9.140625" customWidth="1"/>
  </cols>
  <sheetData>
    <row r="1" spans="1:10" ht="27" customHeight="1" x14ac:dyDescent="0.5">
      <c r="A1" s="38" t="s">
        <v>79</v>
      </c>
      <c r="B1" s="38"/>
      <c r="C1" s="38"/>
      <c r="D1" s="38"/>
      <c r="E1" s="38"/>
      <c r="F1" s="38"/>
      <c r="G1" s="38"/>
      <c r="H1" s="38"/>
      <c r="I1" s="38"/>
      <c r="J1" s="38"/>
    </row>
    <row r="3" spans="1:10" ht="19.5" x14ac:dyDescent="0.25">
      <c r="A3" s="39" t="s">
        <v>1</v>
      </c>
      <c r="B3" s="39"/>
      <c r="C3" s="39"/>
      <c r="D3" s="39"/>
      <c r="E3" s="39"/>
      <c r="F3" s="39"/>
      <c r="G3" s="39"/>
      <c r="H3" s="39"/>
      <c r="I3" s="39"/>
      <c r="J3" s="39"/>
    </row>
    <row r="4" spans="1:10" ht="19.5" x14ac:dyDescent="0.25">
      <c r="A4" s="39" t="s">
        <v>96</v>
      </c>
      <c r="B4" s="39"/>
      <c r="C4" s="39"/>
      <c r="D4" s="39"/>
      <c r="E4" s="39"/>
      <c r="F4" s="39"/>
      <c r="G4" s="39"/>
      <c r="H4" s="39"/>
      <c r="I4" s="39"/>
      <c r="J4" s="39"/>
    </row>
    <row r="5" spans="1:10" ht="19.5" x14ac:dyDescent="0.4">
      <c r="A5" s="19" t="s">
        <v>80</v>
      </c>
      <c r="B5" s="28"/>
      <c r="C5" s="21"/>
      <c r="D5" s="24"/>
      <c r="E5" s="25"/>
      <c r="F5" s="24"/>
      <c r="G5" s="24"/>
      <c r="H5" s="24"/>
      <c r="I5" s="21"/>
      <c r="J5" s="29" t="s">
        <v>3</v>
      </c>
    </row>
    <row r="6" spans="1:10" ht="24" customHeight="1" x14ac:dyDescent="0.25">
      <c r="A6" s="40" t="s">
        <v>4</v>
      </c>
      <c r="B6" s="34" t="s">
        <v>5</v>
      </c>
      <c r="C6" s="34" t="str">
        <f>ACP!C6</f>
        <v>Target 2025 - 26</v>
      </c>
      <c r="D6" s="35"/>
      <c r="E6" s="36" t="s">
        <v>6</v>
      </c>
      <c r="F6" s="37"/>
      <c r="G6" s="40" t="s">
        <v>7</v>
      </c>
      <c r="H6" s="41"/>
      <c r="I6" s="36" t="s">
        <v>8</v>
      </c>
      <c r="J6" s="42"/>
    </row>
    <row r="7" spans="1:10" ht="30" customHeight="1" x14ac:dyDescent="0.25">
      <c r="A7" s="40"/>
      <c r="B7" s="34"/>
      <c r="C7" s="35"/>
      <c r="D7" s="35"/>
      <c r="E7" s="37"/>
      <c r="F7" s="37"/>
      <c r="G7" s="41"/>
      <c r="H7" s="41"/>
      <c r="I7" s="37"/>
      <c r="J7" s="37"/>
    </row>
    <row r="8" spans="1:10" ht="20.25" customHeight="1" x14ac:dyDescent="0.25">
      <c r="A8" s="40"/>
      <c r="B8" s="34"/>
      <c r="C8" s="5" t="s">
        <v>9</v>
      </c>
      <c r="D8" s="7" t="s">
        <v>10</v>
      </c>
      <c r="E8" s="5" t="s">
        <v>9</v>
      </c>
      <c r="F8" s="7" t="s">
        <v>10</v>
      </c>
      <c r="G8" s="7" t="s">
        <v>9</v>
      </c>
      <c r="H8" s="7" t="s">
        <v>10</v>
      </c>
      <c r="I8" s="5" t="s">
        <v>9</v>
      </c>
      <c r="J8" s="7" t="s">
        <v>10</v>
      </c>
    </row>
    <row r="9" spans="1:10" ht="19.5" x14ac:dyDescent="0.4">
      <c r="A9" s="6"/>
      <c r="B9" s="46" t="s">
        <v>11</v>
      </c>
      <c r="C9" s="46"/>
      <c r="D9" s="46"/>
      <c r="E9" s="46"/>
      <c r="F9" s="46"/>
      <c r="G9" s="46"/>
      <c r="H9" s="46"/>
      <c r="I9" s="46"/>
      <c r="J9" s="46"/>
    </row>
    <row r="10" spans="1:10" s="2" customFormat="1" x14ac:dyDescent="0.25">
      <c r="A10" s="10">
        <v>1</v>
      </c>
      <c r="B10" s="11" t="s">
        <v>12</v>
      </c>
      <c r="C10" s="11">
        <v>10967</v>
      </c>
      <c r="D10" s="11">
        <v>605315</v>
      </c>
      <c r="E10" s="11">
        <v>4033</v>
      </c>
      <c r="F10" s="11">
        <v>387249</v>
      </c>
      <c r="G10" s="12">
        <f t="shared" ref="G10:G21" si="0">(E10/C10)*100</f>
        <v>36.773958238351419</v>
      </c>
      <c r="H10" s="12">
        <f t="shared" ref="H10:H21" si="1">(F10/D10)*100</f>
        <v>63.974789985379509</v>
      </c>
      <c r="I10" s="11">
        <v>12786</v>
      </c>
      <c r="J10" s="11">
        <v>521734</v>
      </c>
    </row>
    <row r="11" spans="1:10" s="2" customFormat="1" x14ac:dyDescent="0.25">
      <c r="A11" s="10">
        <v>2</v>
      </c>
      <c r="B11" s="11" t="s">
        <v>13</v>
      </c>
      <c r="C11" s="11">
        <v>3568</v>
      </c>
      <c r="D11" s="11">
        <v>161985</v>
      </c>
      <c r="E11" s="11">
        <v>1342</v>
      </c>
      <c r="F11" s="11">
        <v>96773</v>
      </c>
      <c r="G11" s="12">
        <f t="shared" si="0"/>
        <v>37.612107623318387</v>
      </c>
      <c r="H11" s="12">
        <f t="shared" si="1"/>
        <v>59.741951415254505</v>
      </c>
      <c r="I11" s="11">
        <v>4581</v>
      </c>
      <c r="J11" s="11">
        <v>177919</v>
      </c>
    </row>
    <row r="12" spans="1:10" s="2" customFormat="1" x14ac:dyDescent="0.25">
      <c r="A12" s="10">
        <v>3</v>
      </c>
      <c r="B12" s="11" t="s">
        <v>14</v>
      </c>
      <c r="C12" s="11">
        <v>1617</v>
      </c>
      <c r="D12" s="11">
        <v>13255</v>
      </c>
      <c r="E12" s="11">
        <v>224</v>
      </c>
      <c r="F12" s="11">
        <v>4906</v>
      </c>
      <c r="G12" s="12">
        <f t="shared" si="0"/>
        <v>13.852813852813853</v>
      </c>
      <c r="H12" s="12">
        <f t="shared" si="1"/>
        <v>37.012448132780086</v>
      </c>
      <c r="I12" s="11">
        <v>1748</v>
      </c>
      <c r="J12" s="11">
        <v>45037</v>
      </c>
    </row>
    <row r="13" spans="1:10" s="2" customFormat="1" x14ac:dyDescent="0.25">
      <c r="A13" s="10">
        <v>4</v>
      </c>
      <c r="B13" s="11" t="s">
        <v>15</v>
      </c>
      <c r="C13" s="11">
        <v>827</v>
      </c>
      <c r="D13" s="11">
        <v>18125</v>
      </c>
      <c r="E13" s="11">
        <v>206</v>
      </c>
      <c r="F13" s="11">
        <v>1405</v>
      </c>
      <c r="G13" s="12">
        <f t="shared" si="0"/>
        <v>24.909310761789602</v>
      </c>
      <c r="H13" s="12">
        <f t="shared" si="1"/>
        <v>7.7517241379310349</v>
      </c>
      <c r="I13" s="11">
        <v>1765</v>
      </c>
      <c r="J13" s="11">
        <v>51577</v>
      </c>
    </row>
    <row r="14" spans="1:10" s="2" customFormat="1" x14ac:dyDescent="0.25">
      <c r="A14" s="10">
        <v>5</v>
      </c>
      <c r="B14" s="11" t="s">
        <v>16</v>
      </c>
      <c r="C14" s="11">
        <v>1117</v>
      </c>
      <c r="D14" s="11">
        <v>58263</v>
      </c>
      <c r="E14" s="11">
        <v>150</v>
      </c>
      <c r="F14" s="11">
        <v>30223</v>
      </c>
      <c r="G14" s="12">
        <f t="shared" si="0"/>
        <v>13.428827215756492</v>
      </c>
      <c r="H14" s="12">
        <f t="shared" si="1"/>
        <v>51.873401644268235</v>
      </c>
      <c r="I14" s="11">
        <v>669</v>
      </c>
      <c r="J14" s="11">
        <v>47396</v>
      </c>
    </row>
    <row r="15" spans="1:10" s="2" customFormat="1" x14ac:dyDescent="0.25">
      <c r="A15" s="10">
        <v>6</v>
      </c>
      <c r="B15" s="11" t="s">
        <v>17</v>
      </c>
      <c r="C15" s="11">
        <v>248</v>
      </c>
      <c r="D15" s="11">
        <v>10326</v>
      </c>
      <c r="E15" s="11">
        <v>47</v>
      </c>
      <c r="F15" s="11">
        <v>1167</v>
      </c>
      <c r="G15" s="12">
        <f t="shared" si="0"/>
        <v>18.951612903225808</v>
      </c>
      <c r="H15" s="12">
        <f t="shared" si="1"/>
        <v>11.301568855316676</v>
      </c>
      <c r="I15" s="11">
        <v>243</v>
      </c>
      <c r="J15" s="11">
        <v>21525</v>
      </c>
    </row>
    <row r="16" spans="1:10" s="2" customFormat="1" x14ac:dyDescent="0.25">
      <c r="A16" s="10">
        <v>7</v>
      </c>
      <c r="B16" s="11" t="s">
        <v>18</v>
      </c>
      <c r="C16" s="11">
        <v>273</v>
      </c>
      <c r="D16" s="11">
        <v>7299</v>
      </c>
      <c r="E16" s="11">
        <v>70</v>
      </c>
      <c r="F16" s="11">
        <v>11565</v>
      </c>
      <c r="G16" s="12">
        <f t="shared" si="0"/>
        <v>25.641025641025639</v>
      </c>
      <c r="H16" s="12">
        <f t="shared" si="1"/>
        <v>158.44636251541306</v>
      </c>
      <c r="I16" s="11">
        <v>184</v>
      </c>
      <c r="J16" s="11">
        <v>27801</v>
      </c>
    </row>
    <row r="17" spans="1:10" s="2" customFormat="1" x14ac:dyDescent="0.25">
      <c r="A17" s="10">
        <v>8</v>
      </c>
      <c r="B17" s="11" t="s">
        <v>19</v>
      </c>
      <c r="C17" s="11">
        <v>744</v>
      </c>
      <c r="D17" s="11">
        <v>60141</v>
      </c>
      <c r="E17" s="11">
        <v>118</v>
      </c>
      <c r="F17" s="11">
        <v>21960</v>
      </c>
      <c r="G17" s="12">
        <f t="shared" si="0"/>
        <v>15.86021505376344</v>
      </c>
      <c r="H17" s="12">
        <f t="shared" si="1"/>
        <v>36.514191649623385</v>
      </c>
      <c r="I17" s="11">
        <v>2057</v>
      </c>
      <c r="J17" s="11">
        <v>139272</v>
      </c>
    </row>
    <row r="18" spans="1:10" s="2" customFormat="1" x14ac:dyDescent="0.25">
      <c r="A18" s="10">
        <v>9</v>
      </c>
      <c r="B18" s="11" t="s">
        <v>20</v>
      </c>
      <c r="C18" s="11">
        <v>21</v>
      </c>
      <c r="D18" s="11">
        <v>616</v>
      </c>
      <c r="E18" s="11">
        <v>3</v>
      </c>
      <c r="F18" s="11">
        <v>64</v>
      </c>
      <c r="G18" s="12">
        <f t="shared" si="0"/>
        <v>14.285714285714285</v>
      </c>
      <c r="H18" s="12">
        <f t="shared" si="1"/>
        <v>10.38961038961039</v>
      </c>
      <c r="I18" s="11">
        <v>90</v>
      </c>
      <c r="J18" s="11">
        <v>4794</v>
      </c>
    </row>
    <row r="19" spans="1:10" s="2" customFormat="1" x14ac:dyDescent="0.25">
      <c r="A19" s="10">
        <v>10</v>
      </c>
      <c r="B19" s="11" t="s">
        <v>21</v>
      </c>
      <c r="C19" s="11">
        <v>13113</v>
      </c>
      <c r="D19" s="11">
        <v>172944</v>
      </c>
      <c r="E19" s="11">
        <v>1722</v>
      </c>
      <c r="F19" s="11">
        <v>94824</v>
      </c>
      <c r="G19" s="12">
        <f t="shared" si="0"/>
        <v>13.132006405856783</v>
      </c>
      <c r="H19" s="12">
        <f t="shared" si="1"/>
        <v>54.8293089092423</v>
      </c>
      <c r="I19" s="11">
        <v>5498</v>
      </c>
      <c r="J19" s="11">
        <v>137128</v>
      </c>
    </row>
    <row r="20" spans="1:10" s="2" customFormat="1" x14ac:dyDescent="0.25">
      <c r="A20" s="10">
        <v>11</v>
      </c>
      <c r="B20" s="11" t="s">
        <v>22</v>
      </c>
      <c r="C20" s="11">
        <v>188</v>
      </c>
      <c r="D20" s="11">
        <v>5457</v>
      </c>
      <c r="E20" s="11">
        <v>21</v>
      </c>
      <c r="F20" s="11">
        <v>466</v>
      </c>
      <c r="G20" s="12">
        <f t="shared" si="0"/>
        <v>11.170212765957446</v>
      </c>
      <c r="H20" s="12">
        <f t="shared" si="1"/>
        <v>8.5394905625801716</v>
      </c>
      <c r="I20" s="11">
        <v>211</v>
      </c>
      <c r="J20" s="11">
        <v>5506</v>
      </c>
    </row>
    <row r="21" spans="1:10" ht="17.25" x14ac:dyDescent="0.3">
      <c r="A21" s="47" t="s">
        <v>23</v>
      </c>
      <c r="B21" s="48"/>
      <c r="C21" s="13">
        <f>SUM(C10:C20)</f>
        <v>32683</v>
      </c>
      <c r="D21" s="13">
        <f>SUM(D10:D20)</f>
        <v>1113726</v>
      </c>
      <c r="E21" s="13">
        <f>SUM(E10:E20)</f>
        <v>7936</v>
      </c>
      <c r="F21" s="13">
        <f>SUM(F10:F20)</f>
        <v>650602</v>
      </c>
      <c r="G21" s="14">
        <f t="shared" si="0"/>
        <v>24.281736682679071</v>
      </c>
      <c r="H21" s="14">
        <f t="shared" si="1"/>
        <v>58.416702133199728</v>
      </c>
      <c r="I21" s="15">
        <f>SUM(I10:I20)</f>
        <v>29832</v>
      </c>
      <c r="J21" s="15">
        <f>SUM(J10:J20)</f>
        <v>1179689</v>
      </c>
    </row>
    <row r="22" spans="1:10" s="4" customFormat="1" ht="24.75" x14ac:dyDescent="0.5">
      <c r="A22" s="16"/>
      <c r="B22" s="46" t="s">
        <v>92</v>
      </c>
      <c r="C22" s="46"/>
      <c r="D22" s="46"/>
      <c r="E22" s="46"/>
      <c r="F22" s="46"/>
      <c r="G22" s="46"/>
      <c r="H22" s="46"/>
      <c r="I22" s="46"/>
      <c r="J22" s="46"/>
    </row>
    <row r="23" spans="1:10" s="2" customFormat="1" x14ac:dyDescent="0.25">
      <c r="A23" s="10">
        <v>12</v>
      </c>
      <c r="B23" s="11" t="s">
        <v>24</v>
      </c>
      <c r="C23" s="11">
        <v>3473</v>
      </c>
      <c r="D23" s="11">
        <v>342146</v>
      </c>
      <c r="E23" s="11">
        <v>1132</v>
      </c>
      <c r="F23" s="11">
        <v>211801</v>
      </c>
      <c r="G23" s="12">
        <f>(E23/C23)*100</f>
        <v>32.594298877051543</v>
      </c>
      <c r="H23" s="12">
        <f>(F23/D23)*100</f>
        <v>61.903690237500953</v>
      </c>
      <c r="I23" s="11">
        <v>2880</v>
      </c>
      <c r="J23" s="11">
        <v>282600</v>
      </c>
    </row>
    <row r="24" spans="1:10" ht="17.25" x14ac:dyDescent="0.3">
      <c r="A24" s="47" t="s">
        <v>23</v>
      </c>
      <c r="B24" s="48"/>
      <c r="C24" s="13">
        <f>SUM(C23:C23)</f>
        <v>3473</v>
      </c>
      <c r="D24" s="13">
        <f>SUM(D23:D23)</f>
        <v>342146</v>
      </c>
      <c r="E24" s="13">
        <f>SUM(E23:E23)</f>
        <v>1132</v>
      </c>
      <c r="F24" s="13">
        <f>SUM(F23:F23)</f>
        <v>211801</v>
      </c>
      <c r="G24" s="14">
        <f>(E24/C24)*100</f>
        <v>32.594298877051543</v>
      </c>
      <c r="H24" s="14">
        <f>(F24/D24)*100</f>
        <v>61.903690237500953</v>
      </c>
      <c r="I24" s="13">
        <f>SUM(I23:I23)</f>
        <v>2880</v>
      </c>
      <c r="J24" s="15">
        <f>SUM(J23:J23)</f>
        <v>282600</v>
      </c>
    </row>
    <row r="25" spans="1:10" s="4" customFormat="1" ht="24.75" x14ac:dyDescent="0.5">
      <c r="A25" s="16"/>
      <c r="B25" s="46" t="s">
        <v>25</v>
      </c>
      <c r="C25" s="46"/>
      <c r="D25" s="46"/>
      <c r="E25" s="46"/>
      <c r="F25" s="46"/>
      <c r="G25" s="46"/>
      <c r="H25" s="46"/>
      <c r="I25" s="46"/>
      <c r="J25" s="46"/>
    </row>
    <row r="26" spans="1:10" s="2" customFormat="1" x14ac:dyDescent="0.25">
      <c r="A26" s="10">
        <v>13</v>
      </c>
      <c r="B26" s="11" t="s">
        <v>26</v>
      </c>
      <c r="C26" s="11">
        <v>113879</v>
      </c>
      <c r="D26" s="11">
        <v>741277</v>
      </c>
      <c r="E26" s="11">
        <v>69761</v>
      </c>
      <c r="F26" s="11">
        <v>435312</v>
      </c>
      <c r="G26" s="12">
        <f t="shared" ref="G26:H29" si="2">(E26/C26)*100</f>
        <v>61.258880039339999</v>
      </c>
      <c r="H26" s="12">
        <f t="shared" si="2"/>
        <v>58.724606321253724</v>
      </c>
      <c r="I26" s="11">
        <v>94309</v>
      </c>
      <c r="J26" s="11">
        <v>439180</v>
      </c>
    </row>
    <row r="27" spans="1:10" s="2" customFormat="1" ht="15" hidden="1" customHeight="1" x14ac:dyDescent="0.25">
      <c r="A27" s="10">
        <v>14</v>
      </c>
      <c r="B27" s="11" t="s">
        <v>27</v>
      </c>
      <c r="C27" s="11">
        <v>0</v>
      </c>
      <c r="D27" s="11">
        <v>0</v>
      </c>
      <c r="E27" s="11">
        <v>0</v>
      </c>
      <c r="F27" s="11">
        <v>0</v>
      </c>
      <c r="G27" s="12" t="e">
        <f t="shared" si="2"/>
        <v>#DIV/0!</v>
      </c>
      <c r="H27" s="12" t="e">
        <f t="shared" si="2"/>
        <v>#DIV/0!</v>
      </c>
      <c r="I27" s="11">
        <v>0</v>
      </c>
      <c r="J27" s="11">
        <v>0</v>
      </c>
    </row>
    <row r="28" spans="1:10" s="2" customFormat="1" x14ac:dyDescent="0.25">
      <c r="A28" s="10">
        <v>14</v>
      </c>
      <c r="B28" s="11" t="s">
        <v>28</v>
      </c>
      <c r="C28" s="11">
        <v>3</v>
      </c>
      <c r="D28" s="11">
        <v>5850</v>
      </c>
      <c r="E28" s="11">
        <v>0</v>
      </c>
      <c r="F28" s="11">
        <v>0</v>
      </c>
      <c r="G28" s="12">
        <f t="shared" si="2"/>
        <v>0</v>
      </c>
      <c r="H28" s="12">
        <f t="shared" si="2"/>
        <v>0</v>
      </c>
      <c r="I28" s="11">
        <v>4</v>
      </c>
      <c r="J28" s="11">
        <v>5745</v>
      </c>
    </row>
    <row r="29" spans="1:10" ht="17.25" x14ac:dyDescent="0.3">
      <c r="A29" s="47" t="s">
        <v>23</v>
      </c>
      <c r="B29" s="48"/>
      <c r="C29" s="13">
        <f>SUM(C26:C28)</f>
        <v>113882</v>
      </c>
      <c r="D29" s="13">
        <f>SUM(D26:D28)</f>
        <v>747127</v>
      </c>
      <c r="E29" s="13">
        <f>SUM(E26:E28)</f>
        <v>69761</v>
      </c>
      <c r="F29" s="13">
        <f>SUM(F26:F28)</f>
        <v>435312</v>
      </c>
      <c r="G29" s="14">
        <f t="shared" si="2"/>
        <v>61.257266293180656</v>
      </c>
      <c r="H29" s="14">
        <f t="shared" si="2"/>
        <v>58.264793000386817</v>
      </c>
      <c r="I29" s="13">
        <f>SUM(I26:I28)</f>
        <v>94313</v>
      </c>
      <c r="J29" s="15">
        <f>SUM(J26:J28)</f>
        <v>444925</v>
      </c>
    </row>
    <row r="30" spans="1:10" s="4" customFormat="1" ht="24.75" x14ac:dyDescent="0.5">
      <c r="A30" s="16"/>
      <c r="B30" s="46" t="s">
        <v>29</v>
      </c>
      <c r="C30" s="46"/>
      <c r="D30" s="46"/>
      <c r="E30" s="46"/>
      <c r="F30" s="46"/>
      <c r="G30" s="46"/>
      <c r="H30" s="46"/>
      <c r="I30" s="46"/>
      <c r="J30" s="46"/>
    </row>
    <row r="31" spans="1:10" s="2" customFormat="1" x14ac:dyDescent="0.25">
      <c r="A31" s="10">
        <v>15</v>
      </c>
      <c r="B31" s="11" t="s">
        <v>30</v>
      </c>
      <c r="C31" s="11">
        <v>519</v>
      </c>
      <c r="D31" s="11">
        <v>5837</v>
      </c>
      <c r="E31" s="11">
        <v>8</v>
      </c>
      <c r="F31" s="11">
        <v>168</v>
      </c>
      <c r="G31" s="12">
        <f t="shared" ref="G31:H33" si="3">(E31/C31)*100</f>
        <v>1.5414258188824663</v>
      </c>
      <c r="H31" s="12">
        <f t="shared" si="3"/>
        <v>2.8781908514647938</v>
      </c>
      <c r="I31" s="11">
        <v>114</v>
      </c>
      <c r="J31" s="11">
        <v>4430</v>
      </c>
    </row>
    <row r="32" spans="1:10" s="2" customFormat="1" x14ac:dyDescent="0.25">
      <c r="A32" s="10">
        <v>16</v>
      </c>
      <c r="B32" s="11" t="s">
        <v>31</v>
      </c>
      <c r="C32" s="11">
        <v>5209</v>
      </c>
      <c r="D32" s="11">
        <v>9086</v>
      </c>
      <c r="E32" s="11">
        <v>438</v>
      </c>
      <c r="F32" s="11">
        <v>704</v>
      </c>
      <c r="G32" s="12">
        <f t="shared" si="3"/>
        <v>8.4085237089652534</v>
      </c>
      <c r="H32" s="12">
        <f t="shared" si="3"/>
        <v>7.7481840193704601</v>
      </c>
      <c r="I32" s="11">
        <v>7950</v>
      </c>
      <c r="J32" s="11">
        <v>10171</v>
      </c>
    </row>
    <row r="33" spans="1:10" ht="17.25" x14ac:dyDescent="0.3">
      <c r="A33" s="47" t="s">
        <v>23</v>
      </c>
      <c r="B33" s="48"/>
      <c r="C33" s="13">
        <f>SUM(C31:C32)</f>
        <v>5728</v>
      </c>
      <c r="D33" s="13">
        <f>SUM(D31:D32)</f>
        <v>14923</v>
      </c>
      <c r="E33" s="13">
        <f>SUM(E31:E32)</f>
        <v>446</v>
      </c>
      <c r="F33" s="13">
        <f>SUM(F31:F32)</f>
        <v>872</v>
      </c>
      <c r="G33" s="14">
        <f t="shared" si="3"/>
        <v>7.7863128491620106</v>
      </c>
      <c r="H33" s="14">
        <f t="shared" si="3"/>
        <v>5.843329089325203</v>
      </c>
      <c r="I33" s="13">
        <f>SUM(I31:I32)</f>
        <v>8064</v>
      </c>
      <c r="J33" s="15">
        <f>SUM(J31:J32)</f>
        <v>14601</v>
      </c>
    </row>
    <row r="34" spans="1:10" s="4" customFormat="1" ht="24.75" x14ac:dyDescent="0.5">
      <c r="A34" s="16"/>
      <c r="B34" s="46" t="s">
        <v>32</v>
      </c>
      <c r="C34" s="46"/>
      <c r="D34" s="46"/>
      <c r="E34" s="46"/>
      <c r="F34" s="46"/>
      <c r="G34" s="46"/>
      <c r="H34" s="46"/>
      <c r="I34" s="46"/>
      <c r="J34" s="46"/>
    </row>
    <row r="35" spans="1:10" s="2" customFormat="1" x14ac:dyDescent="0.25">
      <c r="A35" s="10">
        <v>17</v>
      </c>
      <c r="B35" s="11" t="s">
        <v>33</v>
      </c>
      <c r="C35" s="11">
        <v>3711</v>
      </c>
      <c r="D35" s="11">
        <v>579712</v>
      </c>
      <c r="E35" s="11">
        <v>1542</v>
      </c>
      <c r="F35" s="11">
        <v>254980</v>
      </c>
      <c r="G35" s="12">
        <f t="shared" ref="G35:G57" si="4">(E35/C35)*100</f>
        <v>41.552142279708974</v>
      </c>
      <c r="H35" s="12">
        <f t="shared" ref="H35:H57" si="5">(F35/D35)*100</f>
        <v>43.983909251490395</v>
      </c>
      <c r="I35" s="11">
        <v>2523</v>
      </c>
      <c r="J35" s="11">
        <v>329522</v>
      </c>
    </row>
    <row r="36" spans="1:10" s="2" customFormat="1" x14ac:dyDescent="0.25">
      <c r="A36" s="10">
        <v>18</v>
      </c>
      <c r="B36" s="11" t="s">
        <v>34</v>
      </c>
      <c r="C36" s="11">
        <v>68</v>
      </c>
      <c r="D36" s="11">
        <v>643</v>
      </c>
      <c r="E36" s="11">
        <v>10</v>
      </c>
      <c r="F36" s="11">
        <v>139</v>
      </c>
      <c r="G36" s="12">
        <f t="shared" si="4"/>
        <v>14.705882352941178</v>
      </c>
      <c r="H36" s="12">
        <f t="shared" si="5"/>
        <v>21.61741835147745</v>
      </c>
      <c r="I36" s="11">
        <v>36</v>
      </c>
      <c r="J36" s="11">
        <v>445</v>
      </c>
    </row>
    <row r="37" spans="1:10" s="2" customFormat="1" x14ac:dyDescent="0.25">
      <c r="A37" s="10">
        <v>19</v>
      </c>
      <c r="B37" s="11" t="s">
        <v>35</v>
      </c>
      <c r="C37" s="11">
        <v>0</v>
      </c>
      <c r="D37" s="11">
        <v>0</v>
      </c>
      <c r="E37" s="11">
        <v>0</v>
      </c>
      <c r="F37" s="11">
        <v>0</v>
      </c>
      <c r="G37" s="12">
        <v>0</v>
      </c>
      <c r="H37" s="12">
        <v>0</v>
      </c>
      <c r="I37" s="11">
        <v>19</v>
      </c>
      <c r="J37" s="11">
        <v>968</v>
      </c>
    </row>
    <row r="38" spans="1:10" s="2" customFormat="1" x14ac:dyDescent="0.25">
      <c r="A38" s="10">
        <v>20</v>
      </c>
      <c r="B38" s="11" t="s">
        <v>36</v>
      </c>
      <c r="C38" s="11">
        <v>11</v>
      </c>
      <c r="D38" s="11">
        <v>361</v>
      </c>
      <c r="E38" s="11">
        <v>3</v>
      </c>
      <c r="F38" s="11">
        <v>104</v>
      </c>
      <c r="G38" s="12">
        <f t="shared" si="4"/>
        <v>27.27272727272727</v>
      </c>
      <c r="H38" s="12">
        <f t="shared" si="5"/>
        <v>28.80886426592798</v>
      </c>
      <c r="I38" s="11">
        <v>62</v>
      </c>
      <c r="J38" s="11">
        <v>825</v>
      </c>
    </row>
    <row r="39" spans="1:10" s="2" customFormat="1" x14ac:dyDescent="0.25">
      <c r="A39" s="10">
        <v>21</v>
      </c>
      <c r="B39" s="11" t="s">
        <v>37</v>
      </c>
      <c r="C39" s="11">
        <v>2</v>
      </c>
      <c r="D39" s="11">
        <v>1</v>
      </c>
      <c r="E39" s="11">
        <v>58</v>
      </c>
      <c r="F39" s="11">
        <v>423</v>
      </c>
      <c r="G39" s="12">
        <f t="shared" si="4"/>
        <v>2900</v>
      </c>
      <c r="H39" s="12">
        <f t="shared" si="5"/>
        <v>42300</v>
      </c>
      <c r="I39" s="11">
        <v>72</v>
      </c>
      <c r="J39" s="11">
        <v>1103</v>
      </c>
    </row>
    <row r="40" spans="1:10" s="2" customFormat="1" x14ac:dyDescent="0.25">
      <c r="A40" s="10">
        <v>22</v>
      </c>
      <c r="B40" s="11" t="s">
        <v>38</v>
      </c>
      <c r="C40" s="11">
        <v>198</v>
      </c>
      <c r="D40" s="11">
        <v>11137</v>
      </c>
      <c r="E40" s="11">
        <v>27</v>
      </c>
      <c r="F40" s="11">
        <v>1854</v>
      </c>
      <c r="G40" s="12">
        <f t="shared" si="4"/>
        <v>13.636363636363635</v>
      </c>
      <c r="H40" s="12">
        <f t="shared" si="5"/>
        <v>16.647211996049204</v>
      </c>
      <c r="I40" s="11">
        <v>81</v>
      </c>
      <c r="J40" s="11">
        <v>4752</v>
      </c>
    </row>
    <row r="41" spans="1:10" s="2" customFormat="1" x14ac:dyDescent="0.25">
      <c r="A41" s="10">
        <v>23</v>
      </c>
      <c r="B41" s="11" t="s">
        <v>39</v>
      </c>
      <c r="C41" s="11">
        <v>5325</v>
      </c>
      <c r="D41" s="11">
        <v>564951</v>
      </c>
      <c r="E41" s="11">
        <v>2319</v>
      </c>
      <c r="F41" s="11">
        <v>369581</v>
      </c>
      <c r="G41" s="12">
        <f t="shared" si="4"/>
        <v>43.549295774647888</v>
      </c>
      <c r="H41" s="12">
        <f t="shared" si="5"/>
        <v>65.418239811948297</v>
      </c>
      <c r="I41" s="11">
        <v>4203</v>
      </c>
      <c r="J41" s="11">
        <v>420950</v>
      </c>
    </row>
    <row r="42" spans="1:10" s="2" customFormat="1" x14ac:dyDescent="0.25">
      <c r="A42" s="10">
        <v>24</v>
      </c>
      <c r="B42" s="11" t="s">
        <v>40</v>
      </c>
      <c r="C42" s="11">
        <v>2485</v>
      </c>
      <c r="D42" s="11">
        <v>312939</v>
      </c>
      <c r="E42" s="11">
        <v>1252</v>
      </c>
      <c r="F42" s="11">
        <v>256659</v>
      </c>
      <c r="G42" s="12">
        <f t="shared" si="4"/>
        <v>50.382293762575451</v>
      </c>
      <c r="H42" s="12">
        <f t="shared" si="5"/>
        <v>82.015664394658387</v>
      </c>
      <c r="I42" s="11">
        <v>2296</v>
      </c>
      <c r="J42" s="11">
        <v>237088</v>
      </c>
    </row>
    <row r="43" spans="1:10" s="2" customFormat="1" x14ac:dyDescent="0.25">
      <c r="A43" s="10">
        <v>25</v>
      </c>
      <c r="B43" s="11" t="s">
        <v>41</v>
      </c>
      <c r="C43" s="11">
        <v>910</v>
      </c>
      <c r="D43" s="11">
        <v>11815</v>
      </c>
      <c r="E43" s="11">
        <v>386</v>
      </c>
      <c r="F43" s="11">
        <v>10794</v>
      </c>
      <c r="G43" s="12">
        <f t="shared" si="4"/>
        <v>42.417582417582416</v>
      </c>
      <c r="H43" s="12">
        <f t="shared" si="5"/>
        <v>91.358442657638591</v>
      </c>
      <c r="I43" s="11">
        <v>917</v>
      </c>
      <c r="J43" s="11">
        <v>22454</v>
      </c>
    </row>
    <row r="44" spans="1:10" s="2" customFormat="1" x14ac:dyDescent="0.25">
      <c r="A44" s="10">
        <v>26</v>
      </c>
      <c r="B44" s="11" t="s">
        <v>42</v>
      </c>
      <c r="C44" s="11">
        <v>176</v>
      </c>
      <c r="D44" s="11">
        <v>1992</v>
      </c>
      <c r="E44" s="11">
        <v>7</v>
      </c>
      <c r="F44" s="11">
        <v>745</v>
      </c>
      <c r="G44" s="12">
        <f t="shared" si="4"/>
        <v>3.9772727272727271</v>
      </c>
      <c r="H44" s="12">
        <f t="shared" si="5"/>
        <v>37.399598393574294</v>
      </c>
      <c r="I44" s="11">
        <v>7</v>
      </c>
      <c r="J44" s="11">
        <v>735</v>
      </c>
    </row>
    <row r="45" spans="1:10" s="2" customFormat="1" x14ac:dyDescent="0.25">
      <c r="A45" s="10">
        <v>27</v>
      </c>
      <c r="B45" s="11" t="s">
        <v>43</v>
      </c>
      <c r="C45" s="11">
        <v>50</v>
      </c>
      <c r="D45" s="11">
        <v>13613</v>
      </c>
      <c r="E45" s="11">
        <v>9</v>
      </c>
      <c r="F45" s="11">
        <v>3702</v>
      </c>
      <c r="G45" s="12">
        <f t="shared" si="4"/>
        <v>18</v>
      </c>
      <c r="H45" s="12">
        <f t="shared" si="5"/>
        <v>27.194593403364429</v>
      </c>
      <c r="I45" s="11">
        <v>14</v>
      </c>
      <c r="J45" s="11">
        <v>11026</v>
      </c>
    </row>
    <row r="46" spans="1:10" s="2" customFormat="1" x14ac:dyDescent="0.25">
      <c r="A46" s="10">
        <v>28</v>
      </c>
      <c r="B46" s="11" t="s">
        <v>44</v>
      </c>
      <c r="C46" s="11">
        <v>0</v>
      </c>
      <c r="D46" s="11">
        <v>0</v>
      </c>
      <c r="E46" s="11">
        <v>0</v>
      </c>
      <c r="F46" s="11">
        <v>0</v>
      </c>
      <c r="G46" s="12">
        <v>0</v>
      </c>
      <c r="H46" s="12">
        <v>0</v>
      </c>
      <c r="I46" s="11">
        <v>3</v>
      </c>
      <c r="J46" s="11">
        <v>0</v>
      </c>
    </row>
    <row r="47" spans="1:10" s="2" customFormat="1" x14ac:dyDescent="0.25">
      <c r="A47" s="10">
        <v>29</v>
      </c>
      <c r="B47" s="11" t="s">
        <v>45</v>
      </c>
      <c r="C47" s="11">
        <v>5</v>
      </c>
      <c r="D47" s="11">
        <v>42</v>
      </c>
      <c r="E47" s="11">
        <v>0</v>
      </c>
      <c r="F47" s="11">
        <v>0</v>
      </c>
      <c r="G47" s="12">
        <f t="shared" si="4"/>
        <v>0</v>
      </c>
      <c r="H47" s="12">
        <f t="shared" si="5"/>
        <v>0</v>
      </c>
      <c r="I47" s="11">
        <v>8</v>
      </c>
      <c r="J47" s="11">
        <v>782</v>
      </c>
    </row>
    <row r="48" spans="1:10" s="2" customFormat="1" x14ac:dyDescent="0.25">
      <c r="A48" s="10">
        <v>30</v>
      </c>
      <c r="B48" s="11" t="s">
        <v>46</v>
      </c>
      <c r="C48" s="11">
        <v>0</v>
      </c>
      <c r="D48" s="11">
        <v>0</v>
      </c>
      <c r="E48" s="11">
        <v>25</v>
      </c>
      <c r="F48" s="11">
        <v>116</v>
      </c>
      <c r="G48" s="12">
        <v>0</v>
      </c>
      <c r="H48" s="12">
        <v>0</v>
      </c>
      <c r="I48" s="11">
        <v>25</v>
      </c>
      <c r="J48" s="11">
        <v>3268</v>
      </c>
    </row>
    <row r="49" spans="1:10" s="2" customFormat="1" x14ac:dyDescent="0.25">
      <c r="A49" s="10">
        <v>31</v>
      </c>
      <c r="B49" s="11" t="s">
        <v>47</v>
      </c>
      <c r="C49" s="11">
        <v>1945</v>
      </c>
      <c r="D49" s="11">
        <v>263784</v>
      </c>
      <c r="E49" s="11">
        <v>417</v>
      </c>
      <c r="F49" s="11">
        <v>88701</v>
      </c>
      <c r="G49" s="12">
        <f t="shared" si="4"/>
        <v>21.439588688946014</v>
      </c>
      <c r="H49" s="12">
        <f t="shared" si="5"/>
        <v>33.626376125921212</v>
      </c>
      <c r="I49" s="11">
        <v>1815</v>
      </c>
      <c r="J49" s="11">
        <v>208198</v>
      </c>
    </row>
    <row r="50" spans="1:10" s="2" customFormat="1" x14ac:dyDescent="0.25">
      <c r="A50" s="10">
        <v>32</v>
      </c>
      <c r="B50" s="11" t="s">
        <v>48</v>
      </c>
      <c r="C50" s="11">
        <v>10</v>
      </c>
      <c r="D50" s="11">
        <v>5310</v>
      </c>
      <c r="E50" s="11">
        <v>7</v>
      </c>
      <c r="F50" s="11">
        <v>4644</v>
      </c>
      <c r="G50" s="12">
        <f t="shared" si="4"/>
        <v>70</v>
      </c>
      <c r="H50" s="12">
        <f t="shared" si="5"/>
        <v>87.457627118644069</v>
      </c>
      <c r="I50" s="11">
        <v>13</v>
      </c>
      <c r="J50" s="11">
        <v>2632</v>
      </c>
    </row>
    <row r="51" spans="1:10" s="2" customFormat="1" x14ac:dyDescent="0.25">
      <c r="A51" s="10">
        <v>33</v>
      </c>
      <c r="B51" s="11" t="s">
        <v>49</v>
      </c>
      <c r="C51" s="11">
        <v>174</v>
      </c>
      <c r="D51" s="11">
        <v>43649</v>
      </c>
      <c r="E51" s="11">
        <v>25</v>
      </c>
      <c r="F51" s="11">
        <v>12906</v>
      </c>
      <c r="G51" s="12">
        <f t="shared" si="4"/>
        <v>14.367816091954023</v>
      </c>
      <c r="H51" s="12">
        <f t="shared" si="5"/>
        <v>29.567687690439641</v>
      </c>
      <c r="I51" s="11">
        <v>266</v>
      </c>
      <c r="J51" s="11">
        <v>3804</v>
      </c>
    </row>
    <row r="52" spans="1:10" s="2" customFormat="1" x14ac:dyDescent="0.25">
      <c r="A52" s="10">
        <v>34</v>
      </c>
      <c r="B52" s="11" t="s">
        <v>50</v>
      </c>
      <c r="C52" s="11">
        <v>30</v>
      </c>
      <c r="D52" s="11">
        <v>6149</v>
      </c>
      <c r="E52" s="11">
        <v>0</v>
      </c>
      <c r="F52" s="11">
        <v>0</v>
      </c>
      <c r="G52" s="12">
        <f t="shared" si="4"/>
        <v>0</v>
      </c>
      <c r="H52" s="12">
        <f t="shared" si="5"/>
        <v>0</v>
      </c>
      <c r="I52" s="11">
        <v>21</v>
      </c>
      <c r="J52" s="11">
        <v>3905</v>
      </c>
    </row>
    <row r="53" spans="1:10" s="2" customFormat="1" x14ac:dyDescent="0.25">
      <c r="A53" s="10">
        <v>35</v>
      </c>
      <c r="B53" s="11" t="s">
        <v>51</v>
      </c>
      <c r="C53" s="11">
        <v>190</v>
      </c>
      <c r="D53" s="11">
        <v>48023</v>
      </c>
      <c r="E53" s="11">
        <v>103</v>
      </c>
      <c r="F53" s="11">
        <v>25500</v>
      </c>
      <c r="G53" s="12">
        <f t="shared" si="4"/>
        <v>54.210526315789473</v>
      </c>
      <c r="H53" s="12">
        <f t="shared" si="5"/>
        <v>53.099556462528376</v>
      </c>
      <c r="I53" s="11">
        <v>199</v>
      </c>
      <c r="J53" s="11">
        <v>25900</v>
      </c>
    </row>
    <row r="54" spans="1:10" s="2" customFormat="1" x14ac:dyDescent="0.25">
      <c r="A54" s="10">
        <v>36</v>
      </c>
      <c r="B54" s="11" t="s">
        <v>52</v>
      </c>
      <c r="C54" s="11">
        <v>701</v>
      </c>
      <c r="D54" s="11">
        <v>156765</v>
      </c>
      <c r="E54" s="11">
        <v>308</v>
      </c>
      <c r="F54" s="11">
        <v>69878</v>
      </c>
      <c r="G54" s="12">
        <f t="shared" si="4"/>
        <v>43.937232524964337</v>
      </c>
      <c r="H54" s="12">
        <f t="shared" si="5"/>
        <v>44.575000797371864</v>
      </c>
      <c r="I54" s="11">
        <v>535</v>
      </c>
      <c r="J54" s="11">
        <v>67509</v>
      </c>
    </row>
    <row r="55" spans="1:10" s="2" customFormat="1" x14ac:dyDescent="0.25">
      <c r="A55" s="10">
        <v>37</v>
      </c>
      <c r="B55" s="11" t="s">
        <v>53</v>
      </c>
      <c r="C55" s="11">
        <v>2392</v>
      </c>
      <c r="D55" s="11">
        <v>42380</v>
      </c>
      <c r="E55" s="11">
        <v>379</v>
      </c>
      <c r="F55" s="11">
        <v>9737</v>
      </c>
      <c r="G55" s="12">
        <f t="shared" si="4"/>
        <v>15.844481605351172</v>
      </c>
      <c r="H55" s="12">
        <f t="shared" si="5"/>
        <v>22.975460122699388</v>
      </c>
      <c r="I55" s="11">
        <v>4689</v>
      </c>
      <c r="J55" s="11">
        <v>64589</v>
      </c>
    </row>
    <row r="56" spans="1:10" s="2" customFormat="1" hidden="1" x14ac:dyDescent="0.25">
      <c r="A56" s="10">
        <v>38</v>
      </c>
      <c r="B56" s="11" t="s">
        <v>54</v>
      </c>
      <c r="C56" s="11">
        <v>0</v>
      </c>
      <c r="D56" s="11">
        <v>0</v>
      </c>
      <c r="E56" s="11">
        <v>0</v>
      </c>
      <c r="F56" s="11">
        <v>0</v>
      </c>
      <c r="G56" s="12">
        <v>0</v>
      </c>
      <c r="H56" s="12">
        <v>0</v>
      </c>
      <c r="I56" s="11">
        <v>0</v>
      </c>
      <c r="J56" s="11">
        <v>0</v>
      </c>
    </row>
    <row r="57" spans="1:10" ht="17.25" x14ac:dyDescent="0.3">
      <c r="A57" s="47" t="s">
        <v>23</v>
      </c>
      <c r="B57" s="48"/>
      <c r="C57" s="13">
        <f>SUM(C35:C56)</f>
        <v>18383</v>
      </c>
      <c r="D57" s="13">
        <f>SUM(D35:D56)</f>
        <v>2063266</v>
      </c>
      <c r="E57" s="13">
        <f>SUM(E35:E56)</f>
        <v>6877</v>
      </c>
      <c r="F57" s="13">
        <f>SUM(F35:F56)</f>
        <v>1110463</v>
      </c>
      <c r="G57" s="14">
        <f t="shared" si="4"/>
        <v>37.409563183375944</v>
      </c>
      <c r="H57" s="14">
        <f t="shared" si="5"/>
        <v>53.820641642909827</v>
      </c>
      <c r="I57" s="13">
        <f>SUM(I35:I56)</f>
        <v>17804</v>
      </c>
      <c r="J57" s="15">
        <f>SUM(J35:J56)</f>
        <v>1410455</v>
      </c>
    </row>
    <row r="58" spans="1:10" s="4" customFormat="1" ht="19.5" x14ac:dyDescent="0.4">
      <c r="A58" s="9"/>
      <c r="B58" s="46" t="s">
        <v>55</v>
      </c>
      <c r="C58" s="46"/>
      <c r="D58" s="46"/>
      <c r="E58" s="46"/>
      <c r="F58" s="46"/>
      <c r="G58" s="46"/>
      <c r="H58" s="46"/>
      <c r="I58" s="46"/>
      <c r="J58" s="46"/>
    </row>
    <row r="59" spans="1:10" s="2" customFormat="1" x14ac:dyDescent="0.25">
      <c r="A59" s="10">
        <v>38</v>
      </c>
      <c r="B59" s="11" t="s">
        <v>56</v>
      </c>
      <c r="C59" s="11">
        <v>1</v>
      </c>
      <c r="D59" s="11">
        <v>0</v>
      </c>
      <c r="E59" s="11">
        <v>0</v>
      </c>
      <c r="F59" s="11">
        <v>0</v>
      </c>
      <c r="G59" s="12">
        <f t="shared" ref="G59:G68" si="6">(E59/C59)*100</f>
        <v>0</v>
      </c>
      <c r="H59" s="12">
        <v>0</v>
      </c>
      <c r="I59" s="11">
        <v>0</v>
      </c>
      <c r="J59" s="11">
        <v>0</v>
      </c>
    </row>
    <row r="60" spans="1:10" s="2" customFormat="1" x14ac:dyDescent="0.25">
      <c r="A60" s="10">
        <v>39</v>
      </c>
      <c r="B60" s="11" t="s">
        <v>57</v>
      </c>
      <c r="C60" s="11">
        <v>0</v>
      </c>
      <c r="D60" s="11">
        <v>0</v>
      </c>
      <c r="E60" s="11">
        <v>0</v>
      </c>
      <c r="F60" s="11">
        <v>0</v>
      </c>
      <c r="G60" s="12">
        <v>0</v>
      </c>
      <c r="H60" s="12">
        <v>0</v>
      </c>
      <c r="I60" s="11">
        <v>0</v>
      </c>
      <c r="J60" s="11">
        <v>0</v>
      </c>
    </row>
    <row r="61" spans="1:10" s="2" customFormat="1" x14ac:dyDescent="0.25">
      <c r="A61" s="10">
        <v>40</v>
      </c>
      <c r="B61" s="11" t="s">
        <v>58</v>
      </c>
      <c r="C61" s="11">
        <v>0</v>
      </c>
      <c r="D61" s="11">
        <v>0</v>
      </c>
      <c r="E61" s="11">
        <v>0</v>
      </c>
      <c r="F61" s="11">
        <v>0</v>
      </c>
      <c r="G61" s="12">
        <v>0</v>
      </c>
      <c r="H61" s="12">
        <v>0</v>
      </c>
      <c r="I61" s="11">
        <v>0</v>
      </c>
      <c r="J61" s="11">
        <v>0</v>
      </c>
    </row>
    <row r="62" spans="1:10" s="2" customFormat="1" x14ac:dyDescent="0.25">
      <c r="A62" s="10">
        <v>41</v>
      </c>
      <c r="B62" s="11" t="s">
        <v>59</v>
      </c>
      <c r="C62" s="11">
        <v>107</v>
      </c>
      <c r="D62" s="11">
        <v>5820</v>
      </c>
      <c r="E62" s="11">
        <v>7</v>
      </c>
      <c r="F62" s="11">
        <v>995</v>
      </c>
      <c r="G62" s="12">
        <f t="shared" si="6"/>
        <v>6.5420560747663545</v>
      </c>
      <c r="H62" s="12">
        <f t="shared" ref="H62:H68" si="7">(F62/D62)*100</f>
        <v>17.096219931271477</v>
      </c>
      <c r="I62" s="11">
        <v>463</v>
      </c>
      <c r="J62" s="11">
        <v>24885</v>
      </c>
    </row>
    <row r="63" spans="1:10" s="2" customFormat="1" x14ac:dyDescent="0.25">
      <c r="A63" s="10">
        <v>42</v>
      </c>
      <c r="B63" s="11" t="s">
        <v>60</v>
      </c>
      <c r="C63" s="11">
        <v>732</v>
      </c>
      <c r="D63" s="11">
        <v>680</v>
      </c>
      <c r="E63" s="11">
        <v>63</v>
      </c>
      <c r="F63" s="11">
        <v>40</v>
      </c>
      <c r="G63" s="12">
        <f t="shared" si="6"/>
        <v>8.6065573770491799</v>
      </c>
      <c r="H63" s="12">
        <f t="shared" si="7"/>
        <v>5.8823529411764701</v>
      </c>
      <c r="I63" s="11">
        <v>1351</v>
      </c>
      <c r="J63" s="11">
        <v>388</v>
      </c>
    </row>
    <row r="64" spans="1:10" s="2" customFormat="1" x14ac:dyDescent="0.25">
      <c r="A64" s="10">
        <v>43</v>
      </c>
      <c r="B64" s="11" t="s">
        <v>61</v>
      </c>
      <c r="C64" s="11">
        <v>8</v>
      </c>
      <c r="D64" s="11">
        <v>40</v>
      </c>
      <c r="E64" s="11">
        <v>0</v>
      </c>
      <c r="F64" s="11">
        <v>0</v>
      </c>
      <c r="G64" s="12">
        <f t="shared" si="6"/>
        <v>0</v>
      </c>
      <c r="H64" s="12">
        <f t="shared" si="7"/>
        <v>0</v>
      </c>
      <c r="I64" s="11">
        <v>0</v>
      </c>
      <c r="J64" s="11">
        <v>0</v>
      </c>
    </row>
    <row r="65" spans="1:10" s="2" customFormat="1" x14ac:dyDescent="0.25">
      <c r="A65" s="10">
        <v>44</v>
      </c>
      <c r="B65" s="11" t="s">
        <v>62</v>
      </c>
      <c r="C65" s="11">
        <v>120</v>
      </c>
      <c r="D65" s="11">
        <v>44</v>
      </c>
      <c r="E65" s="11">
        <v>1396</v>
      </c>
      <c r="F65" s="11">
        <v>730</v>
      </c>
      <c r="G65" s="12">
        <f t="shared" si="6"/>
        <v>1163.3333333333333</v>
      </c>
      <c r="H65" s="12">
        <f t="shared" si="7"/>
        <v>1659.090909090909</v>
      </c>
      <c r="I65" s="11">
        <v>8099</v>
      </c>
      <c r="J65" s="11">
        <v>2572</v>
      </c>
    </row>
    <row r="66" spans="1:10" s="2" customFormat="1" x14ac:dyDescent="0.25">
      <c r="A66" s="10">
        <v>45</v>
      </c>
      <c r="B66" s="11" t="s">
        <v>63</v>
      </c>
      <c r="C66" s="11">
        <v>0</v>
      </c>
      <c r="D66" s="11">
        <v>0</v>
      </c>
      <c r="E66" s="11">
        <v>0</v>
      </c>
      <c r="F66" s="11">
        <v>0</v>
      </c>
      <c r="G66" s="12">
        <v>0</v>
      </c>
      <c r="H66" s="12">
        <v>0</v>
      </c>
      <c r="I66" s="11">
        <v>0</v>
      </c>
      <c r="J66" s="11">
        <v>0</v>
      </c>
    </row>
    <row r="67" spans="1:10" s="2" customFormat="1" x14ac:dyDescent="0.25">
      <c r="A67" s="10">
        <v>46</v>
      </c>
      <c r="B67" s="11" t="s">
        <v>64</v>
      </c>
      <c r="C67" s="11">
        <v>0</v>
      </c>
      <c r="D67" s="11">
        <v>0</v>
      </c>
      <c r="E67" s="11">
        <v>0</v>
      </c>
      <c r="F67" s="11">
        <v>0</v>
      </c>
      <c r="G67" s="12">
        <v>0</v>
      </c>
      <c r="H67" s="12">
        <v>0</v>
      </c>
      <c r="I67" s="11">
        <v>0</v>
      </c>
      <c r="J67" s="11">
        <v>0</v>
      </c>
    </row>
    <row r="68" spans="1:10" ht="17.25" x14ac:dyDescent="0.3">
      <c r="A68" s="47" t="s">
        <v>23</v>
      </c>
      <c r="B68" s="48"/>
      <c r="C68" s="13">
        <f>SUM(C59:C67)</f>
        <v>968</v>
      </c>
      <c r="D68" s="13">
        <f>SUM(D59:D67)</f>
        <v>6584</v>
      </c>
      <c r="E68" s="13">
        <f>SUM(E59:E67)</f>
        <v>1466</v>
      </c>
      <c r="F68" s="13">
        <f>SUM(F59:F67)</f>
        <v>1765</v>
      </c>
      <c r="G68" s="14">
        <f t="shared" si="6"/>
        <v>151.44628099173553</v>
      </c>
      <c r="H68" s="14">
        <f t="shared" si="7"/>
        <v>26.80741190765492</v>
      </c>
      <c r="I68" s="13">
        <f>SUM(I59:I67)</f>
        <v>9913</v>
      </c>
      <c r="J68" s="15">
        <f>SUM(J59:J67)</f>
        <v>27845</v>
      </c>
    </row>
    <row r="69" spans="1:10" s="4" customFormat="1" ht="19.5" hidden="1" customHeight="1" x14ac:dyDescent="0.5">
      <c r="A69" s="16"/>
      <c r="B69" s="49" t="s">
        <v>65</v>
      </c>
      <c r="C69" s="49"/>
      <c r="D69" s="49"/>
      <c r="E69" s="49"/>
      <c r="F69" s="49"/>
      <c r="G69" s="49"/>
      <c r="H69" s="49"/>
      <c r="I69" s="49"/>
      <c r="J69" s="49"/>
    </row>
    <row r="70" spans="1:10" s="2" customFormat="1" ht="15" hidden="1" customHeight="1" x14ac:dyDescent="0.25">
      <c r="A70" s="11">
        <v>49</v>
      </c>
      <c r="B70" s="11" t="s">
        <v>66</v>
      </c>
      <c r="C70" s="11">
        <v>0</v>
      </c>
      <c r="D70" s="11">
        <v>0</v>
      </c>
      <c r="E70" s="11">
        <v>0</v>
      </c>
      <c r="F70" s="11">
        <v>0</v>
      </c>
      <c r="G70" s="12" t="e">
        <f t="shared" ref="G70:H77" si="8">(E70/C70)*100</f>
        <v>#DIV/0!</v>
      </c>
      <c r="H70" s="12" t="e">
        <f t="shared" si="8"/>
        <v>#DIV/0!</v>
      </c>
      <c r="I70" s="11">
        <v>0</v>
      </c>
      <c r="J70" s="11">
        <v>0</v>
      </c>
    </row>
    <row r="71" spans="1:10" s="2" customFormat="1" ht="15" hidden="1" customHeight="1" x14ac:dyDescent="0.25">
      <c r="A71" s="50">
        <v>50</v>
      </c>
      <c r="B71" s="51" t="s">
        <v>67</v>
      </c>
      <c r="C71" s="11">
        <v>0</v>
      </c>
      <c r="D71" s="11">
        <v>0</v>
      </c>
      <c r="E71" s="11">
        <v>0</v>
      </c>
      <c r="F71" s="11">
        <v>0</v>
      </c>
      <c r="G71" s="12" t="e">
        <f t="shared" si="8"/>
        <v>#DIV/0!</v>
      </c>
      <c r="H71" s="12" t="e">
        <f t="shared" si="8"/>
        <v>#DIV/0!</v>
      </c>
      <c r="I71" s="11">
        <v>0</v>
      </c>
      <c r="J71" s="11">
        <v>0</v>
      </c>
    </row>
    <row r="72" spans="1:10" s="2" customFormat="1" ht="15" hidden="1" customHeight="1" x14ac:dyDescent="0.4">
      <c r="A72" s="52">
        <v>51</v>
      </c>
      <c r="B72" s="53" t="s">
        <v>68</v>
      </c>
      <c r="C72" s="17">
        <v>0</v>
      </c>
      <c r="D72" s="17">
        <v>0</v>
      </c>
      <c r="E72" s="17">
        <v>0</v>
      </c>
      <c r="F72" s="17">
        <v>0</v>
      </c>
      <c r="G72" s="18" t="e">
        <f t="shared" si="8"/>
        <v>#DIV/0!</v>
      </c>
      <c r="H72" s="18" t="e">
        <f t="shared" si="8"/>
        <v>#DIV/0!</v>
      </c>
      <c r="I72" s="17">
        <v>0</v>
      </c>
      <c r="J72" s="17">
        <v>0</v>
      </c>
    </row>
    <row r="73" spans="1:10" s="2" customFormat="1" ht="15" hidden="1" customHeight="1" x14ac:dyDescent="0.3">
      <c r="A73" s="47">
        <v>52</v>
      </c>
      <c r="B73" s="48" t="s">
        <v>69</v>
      </c>
      <c r="C73" s="13">
        <v>0</v>
      </c>
      <c r="D73" s="13">
        <v>0</v>
      </c>
      <c r="E73" s="13">
        <v>0</v>
      </c>
      <c r="F73" s="13">
        <v>0</v>
      </c>
      <c r="G73" s="14" t="e">
        <f t="shared" si="8"/>
        <v>#DIV/0!</v>
      </c>
      <c r="H73" s="14" t="e">
        <f t="shared" si="8"/>
        <v>#DIV/0!</v>
      </c>
      <c r="I73" s="13">
        <v>0</v>
      </c>
      <c r="J73" s="15">
        <v>0</v>
      </c>
    </row>
    <row r="74" spans="1:10" s="2" customFormat="1" ht="15" hidden="1" customHeight="1" x14ac:dyDescent="0.5">
      <c r="A74" s="16">
        <v>53</v>
      </c>
      <c r="B74" s="49" t="s">
        <v>70</v>
      </c>
      <c r="C74" s="49">
        <v>0</v>
      </c>
      <c r="D74" s="49">
        <v>0</v>
      </c>
      <c r="E74" s="49">
        <v>0</v>
      </c>
      <c r="F74" s="49">
        <v>0</v>
      </c>
      <c r="G74" s="49" t="e">
        <f t="shared" si="8"/>
        <v>#DIV/0!</v>
      </c>
      <c r="H74" s="49" t="e">
        <f t="shared" si="8"/>
        <v>#DIV/0!</v>
      </c>
      <c r="I74" s="49">
        <v>0</v>
      </c>
      <c r="J74" s="49">
        <v>0</v>
      </c>
    </row>
    <row r="75" spans="1:10" s="2" customFormat="1" ht="15" hidden="1" customHeight="1" x14ac:dyDescent="0.25">
      <c r="A75" s="11">
        <v>54</v>
      </c>
      <c r="B75" s="11" t="s">
        <v>71</v>
      </c>
      <c r="C75" s="11">
        <v>0</v>
      </c>
      <c r="D75" s="11">
        <v>0</v>
      </c>
      <c r="E75" s="11">
        <v>0</v>
      </c>
      <c r="F75" s="11">
        <v>0</v>
      </c>
      <c r="G75" s="12" t="e">
        <f t="shared" si="8"/>
        <v>#DIV/0!</v>
      </c>
      <c r="H75" s="12" t="e">
        <f t="shared" si="8"/>
        <v>#DIV/0!</v>
      </c>
      <c r="I75" s="11">
        <v>0</v>
      </c>
      <c r="J75" s="11">
        <v>0</v>
      </c>
    </row>
    <row r="76" spans="1:10" s="2" customFormat="1" ht="15" hidden="1" customHeight="1" x14ac:dyDescent="0.25">
      <c r="A76" s="50" t="s">
        <v>23</v>
      </c>
      <c r="B76" s="51"/>
      <c r="C76" s="11">
        <f>SUM(C70:C75)</f>
        <v>0</v>
      </c>
      <c r="D76" s="11">
        <f>SUM(D70:D75)</f>
        <v>0</v>
      </c>
      <c r="E76" s="11">
        <f>SUM(E70:E75)</f>
        <v>0</v>
      </c>
      <c r="F76" s="11">
        <f>SUM(F70:F75)</f>
        <v>0</v>
      </c>
      <c r="G76" s="12" t="e">
        <f t="shared" si="8"/>
        <v>#DIV/0!</v>
      </c>
      <c r="H76" s="12" t="e">
        <f t="shared" si="8"/>
        <v>#DIV/0!</v>
      </c>
      <c r="I76" s="11">
        <f>SUM(I70:I75)</f>
        <v>0</v>
      </c>
      <c r="J76" s="11">
        <f>SUM(J70:J75)</f>
        <v>0</v>
      </c>
    </row>
    <row r="77" spans="1:10" s="2" customFormat="1" ht="19.5" x14ac:dyDescent="0.4">
      <c r="A77" s="52" t="s">
        <v>72</v>
      </c>
      <c r="B77" s="53"/>
      <c r="C77" s="17">
        <f>SUM(C21+C24+C29+C33+C57+C68+C76)</f>
        <v>175117</v>
      </c>
      <c r="D77" s="17">
        <f>SUM(D21+D24+D29+D33+D57+D68+D76)</f>
        <v>4287772</v>
      </c>
      <c r="E77" s="17">
        <f>SUM(E21+E24+E29+E33+E57+E68+E76)</f>
        <v>87618</v>
      </c>
      <c r="F77" s="17">
        <f>SUM(F21+F24+F29+F33+F57+F68+F76)</f>
        <v>2410815</v>
      </c>
      <c r="G77" s="18">
        <f t="shared" si="8"/>
        <v>50.033977283758858</v>
      </c>
      <c r="H77" s="18">
        <f t="shared" si="8"/>
        <v>56.225354333206148</v>
      </c>
      <c r="I77" s="17">
        <f>SUM(I21+I24+I29+I33+I57+I68+I76)</f>
        <v>162806</v>
      </c>
      <c r="J77" s="17">
        <f>SUM(J21+J24+J29+J33+J57+J68+J76)</f>
        <v>3360115</v>
      </c>
    </row>
    <row r="78" spans="1:10" s="2" customFormat="1" x14ac:dyDescent="0.25">
      <c r="A78" s="11"/>
      <c r="B78" s="11" t="s">
        <v>73</v>
      </c>
      <c r="C78" s="11"/>
      <c r="D78" s="11"/>
      <c r="E78" s="11"/>
      <c r="F78" s="11"/>
      <c r="G78" s="11"/>
      <c r="H78" s="11"/>
      <c r="I78" s="11"/>
      <c r="J78" s="11"/>
    </row>
  </sheetData>
  <mergeCells count="28">
    <mergeCell ref="B9:J9"/>
    <mergeCell ref="B69:J69"/>
    <mergeCell ref="A76:B76"/>
    <mergeCell ref="A77:B77"/>
    <mergeCell ref="B22:J22"/>
    <mergeCell ref="B25:J25"/>
    <mergeCell ref="B30:J30"/>
    <mergeCell ref="B34:J34"/>
    <mergeCell ref="B58:J58"/>
    <mergeCell ref="A68:B68"/>
    <mergeCell ref="A71:B71"/>
    <mergeCell ref="A72:B72"/>
    <mergeCell ref="A73:B73"/>
    <mergeCell ref="B74:J74"/>
    <mergeCell ref="A1:J1"/>
    <mergeCell ref="A3:J3"/>
    <mergeCell ref="A4:J4"/>
    <mergeCell ref="C6:D7"/>
    <mergeCell ref="E6:F7"/>
    <mergeCell ref="G6:H7"/>
    <mergeCell ref="I6:J7"/>
    <mergeCell ref="A6:A8"/>
    <mergeCell ref="B6:B8"/>
    <mergeCell ref="A21:B21"/>
    <mergeCell ref="A24:B24"/>
    <mergeCell ref="A29:B29"/>
    <mergeCell ref="A33:B33"/>
    <mergeCell ref="A57:B57"/>
  </mergeCells>
  <printOptions horizontalCentered="1" verticalCentered="1"/>
  <pageMargins left="0.78740157480314965" right="0.78740157480314965" top="0.59055118110236227" bottom="0.59055118110236227" header="0" footer="0"/>
  <pageSetup paperSize="9" scale="67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J78"/>
  <sheetViews>
    <sheetView view="pageBreakPreview" zoomScale="90" zoomScaleSheetLayoutView="90" workbookViewId="0">
      <selection activeCell="D16" sqref="D16"/>
    </sheetView>
  </sheetViews>
  <sheetFormatPr defaultRowHeight="15" x14ac:dyDescent="0.25"/>
  <cols>
    <col min="1" max="1" width="6" customWidth="1"/>
    <col min="2" max="2" width="31.140625" customWidth="1"/>
    <col min="3" max="3" width="11.7109375" customWidth="1"/>
    <col min="4" max="4" width="12.7109375" style="1" customWidth="1"/>
    <col min="5" max="5" width="11.7109375" customWidth="1"/>
    <col min="6" max="6" width="12.5703125" style="1" customWidth="1"/>
    <col min="7" max="7" width="10.140625" style="1" customWidth="1"/>
    <col min="8" max="8" width="9.7109375" style="1" customWidth="1"/>
    <col min="9" max="9" width="11.7109375" customWidth="1"/>
    <col min="10" max="10" width="13.140625" style="1" customWidth="1"/>
    <col min="11" max="14" width="9.140625" customWidth="1"/>
  </cols>
  <sheetData>
    <row r="1" spans="1:10" ht="27" customHeight="1" x14ac:dyDescent="0.5">
      <c r="A1" s="38" t="s">
        <v>81</v>
      </c>
      <c r="B1" s="38"/>
      <c r="C1" s="38"/>
      <c r="D1" s="38"/>
      <c r="E1" s="38"/>
      <c r="F1" s="38"/>
      <c r="G1" s="38"/>
      <c r="H1" s="38"/>
      <c r="I1" s="38"/>
      <c r="J1" s="38"/>
    </row>
    <row r="3" spans="1:10" ht="19.5" x14ac:dyDescent="0.25">
      <c r="A3" s="39" t="s">
        <v>1</v>
      </c>
      <c r="B3" s="39"/>
      <c r="C3" s="39"/>
      <c r="D3" s="39"/>
      <c r="E3" s="39"/>
      <c r="F3" s="39"/>
      <c r="G3" s="39"/>
      <c r="H3" s="39"/>
      <c r="I3" s="39"/>
      <c r="J3" s="39"/>
    </row>
    <row r="4" spans="1:10" ht="19.5" x14ac:dyDescent="0.25">
      <c r="A4" s="39" t="s">
        <v>96</v>
      </c>
      <c r="B4" s="39"/>
      <c r="C4" s="39"/>
      <c r="D4" s="39"/>
      <c r="E4" s="39"/>
      <c r="F4" s="39"/>
      <c r="G4" s="39"/>
      <c r="H4" s="39"/>
      <c r="I4" s="39"/>
      <c r="J4" s="39"/>
    </row>
    <row r="5" spans="1:10" ht="19.5" x14ac:dyDescent="0.25">
      <c r="A5" s="23" t="s">
        <v>82</v>
      </c>
      <c r="B5" s="28"/>
      <c r="C5" s="30"/>
      <c r="D5" s="31"/>
      <c r="E5" s="32"/>
      <c r="F5" s="31"/>
      <c r="G5" s="31"/>
      <c r="H5" s="31"/>
      <c r="I5" s="30"/>
      <c r="J5" s="26" t="s">
        <v>3</v>
      </c>
    </row>
    <row r="6" spans="1:10" ht="15.75" customHeight="1" x14ac:dyDescent="0.25">
      <c r="A6" s="40" t="s">
        <v>4</v>
      </c>
      <c r="B6" s="34" t="s">
        <v>5</v>
      </c>
      <c r="C6" s="34" t="str">
        <f>ACP!C6</f>
        <v>Target 2025 - 26</v>
      </c>
      <c r="D6" s="35"/>
      <c r="E6" s="36" t="s">
        <v>6</v>
      </c>
      <c r="F6" s="37"/>
      <c r="G6" s="40" t="s">
        <v>7</v>
      </c>
      <c r="H6" s="41"/>
      <c r="I6" s="36" t="s">
        <v>8</v>
      </c>
      <c r="J6" s="42"/>
    </row>
    <row r="7" spans="1:10" ht="31.5" customHeight="1" x14ac:dyDescent="0.25">
      <c r="A7" s="40"/>
      <c r="B7" s="34"/>
      <c r="C7" s="35"/>
      <c r="D7" s="35"/>
      <c r="E7" s="37"/>
      <c r="F7" s="37"/>
      <c r="G7" s="41"/>
      <c r="H7" s="41"/>
      <c r="I7" s="37"/>
      <c r="J7" s="37"/>
    </row>
    <row r="8" spans="1:10" ht="15.75" x14ac:dyDescent="0.25">
      <c r="A8" s="40"/>
      <c r="B8" s="34"/>
      <c r="C8" s="5" t="s">
        <v>9</v>
      </c>
      <c r="D8" s="7" t="s">
        <v>10</v>
      </c>
      <c r="E8" s="5" t="s">
        <v>9</v>
      </c>
      <c r="F8" s="7" t="s">
        <v>10</v>
      </c>
      <c r="G8" s="7" t="s">
        <v>9</v>
      </c>
      <c r="H8" s="7" t="s">
        <v>10</v>
      </c>
      <c r="I8" s="5" t="s">
        <v>9</v>
      </c>
      <c r="J8" s="7" t="s">
        <v>10</v>
      </c>
    </row>
    <row r="9" spans="1:10" ht="19.5" x14ac:dyDescent="0.4">
      <c r="A9" s="8"/>
      <c r="B9" s="46" t="s">
        <v>11</v>
      </c>
      <c r="C9" s="46"/>
      <c r="D9" s="46"/>
      <c r="E9" s="46"/>
      <c r="F9" s="46"/>
      <c r="G9" s="46"/>
      <c r="H9" s="46"/>
      <c r="I9" s="46"/>
      <c r="J9" s="46"/>
    </row>
    <row r="10" spans="1:10" s="2" customFormat="1" x14ac:dyDescent="0.25">
      <c r="A10" s="10">
        <v>1</v>
      </c>
      <c r="B10" s="11" t="s">
        <v>12</v>
      </c>
      <c r="C10" s="11">
        <v>1031459</v>
      </c>
      <c r="D10" s="11">
        <v>3273153</v>
      </c>
      <c r="E10" s="11">
        <v>341075</v>
      </c>
      <c r="F10" s="11">
        <v>1336552</v>
      </c>
      <c r="G10" s="12">
        <f t="shared" ref="G10:G21" si="0">(E10/C10)*100</f>
        <v>33.067237767085267</v>
      </c>
      <c r="H10" s="12">
        <f t="shared" ref="H10:H21" si="1">(F10/D10)*100</f>
        <v>40.833777095051779</v>
      </c>
      <c r="I10" s="11">
        <v>1057513</v>
      </c>
      <c r="J10" s="11">
        <v>3033636</v>
      </c>
    </row>
    <row r="11" spans="1:10" s="2" customFormat="1" x14ac:dyDescent="0.25">
      <c r="A11" s="10">
        <v>2</v>
      </c>
      <c r="B11" s="11" t="s">
        <v>13</v>
      </c>
      <c r="C11" s="11">
        <v>178195</v>
      </c>
      <c r="D11" s="11">
        <v>659637</v>
      </c>
      <c r="E11" s="11">
        <v>56118</v>
      </c>
      <c r="F11" s="11">
        <v>268063</v>
      </c>
      <c r="G11" s="12">
        <f t="shared" si="0"/>
        <v>31.492466118577962</v>
      </c>
      <c r="H11" s="12">
        <f t="shared" si="1"/>
        <v>40.637956936921363</v>
      </c>
      <c r="I11" s="11">
        <v>203772</v>
      </c>
      <c r="J11" s="11">
        <v>695968</v>
      </c>
    </row>
    <row r="12" spans="1:10" s="2" customFormat="1" x14ac:dyDescent="0.25">
      <c r="A12" s="10">
        <v>3</v>
      </c>
      <c r="B12" s="11" t="s">
        <v>14</v>
      </c>
      <c r="C12" s="11">
        <v>7389</v>
      </c>
      <c r="D12" s="11">
        <v>29834</v>
      </c>
      <c r="E12" s="11">
        <v>924</v>
      </c>
      <c r="F12" s="11">
        <v>7999</v>
      </c>
      <c r="G12" s="12">
        <f t="shared" si="0"/>
        <v>12.505075111652456</v>
      </c>
      <c r="H12" s="12">
        <f t="shared" si="1"/>
        <v>26.811691358852318</v>
      </c>
      <c r="I12" s="11">
        <v>5878</v>
      </c>
      <c r="J12" s="11">
        <v>78886</v>
      </c>
    </row>
    <row r="13" spans="1:10" s="2" customFormat="1" x14ac:dyDescent="0.25">
      <c r="A13" s="10">
        <v>4</v>
      </c>
      <c r="B13" s="11" t="s">
        <v>15</v>
      </c>
      <c r="C13" s="11">
        <v>39973</v>
      </c>
      <c r="D13" s="11">
        <v>151547</v>
      </c>
      <c r="E13" s="11">
        <v>8822</v>
      </c>
      <c r="F13" s="11">
        <v>37930</v>
      </c>
      <c r="G13" s="12">
        <f t="shared" si="0"/>
        <v>22.069897180596904</v>
      </c>
      <c r="H13" s="12">
        <f t="shared" si="1"/>
        <v>25.028539001101969</v>
      </c>
      <c r="I13" s="11">
        <v>40917</v>
      </c>
      <c r="J13" s="11">
        <v>185532</v>
      </c>
    </row>
    <row r="14" spans="1:10" s="2" customFormat="1" x14ac:dyDescent="0.25">
      <c r="A14" s="10">
        <v>5</v>
      </c>
      <c r="B14" s="11" t="s">
        <v>16</v>
      </c>
      <c r="C14" s="11">
        <v>123302</v>
      </c>
      <c r="D14" s="11">
        <v>417719</v>
      </c>
      <c r="E14" s="11">
        <v>55723</v>
      </c>
      <c r="F14" s="11">
        <v>177521</v>
      </c>
      <c r="G14" s="12">
        <f t="shared" si="0"/>
        <v>45.19229209582975</v>
      </c>
      <c r="H14" s="12">
        <f t="shared" si="1"/>
        <v>42.497707789207581</v>
      </c>
      <c r="I14" s="11">
        <v>68390</v>
      </c>
      <c r="J14" s="11">
        <v>245846</v>
      </c>
    </row>
    <row r="15" spans="1:10" s="2" customFormat="1" x14ac:dyDescent="0.25">
      <c r="A15" s="10">
        <v>6</v>
      </c>
      <c r="B15" s="11" t="s">
        <v>17</v>
      </c>
      <c r="C15" s="11">
        <v>7241</v>
      </c>
      <c r="D15" s="11">
        <v>29428</v>
      </c>
      <c r="E15" s="11">
        <v>1476</v>
      </c>
      <c r="F15" s="11">
        <v>6384</v>
      </c>
      <c r="G15" s="12">
        <f t="shared" si="0"/>
        <v>20.383924872255214</v>
      </c>
      <c r="H15" s="12">
        <f t="shared" si="1"/>
        <v>21.693625118934349</v>
      </c>
      <c r="I15" s="11">
        <v>8287</v>
      </c>
      <c r="J15" s="11">
        <v>46755</v>
      </c>
    </row>
    <row r="16" spans="1:10" s="2" customFormat="1" x14ac:dyDescent="0.25">
      <c r="A16" s="10">
        <v>7</v>
      </c>
      <c r="B16" s="11" t="s">
        <v>18</v>
      </c>
      <c r="C16" s="11">
        <v>18009</v>
      </c>
      <c r="D16" s="11">
        <v>56058</v>
      </c>
      <c r="E16" s="11">
        <v>3508</v>
      </c>
      <c r="F16" s="11">
        <v>25463</v>
      </c>
      <c r="G16" s="12">
        <f t="shared" si="0"/>
        <v>19.479149314231773</v>
      </c>
      <c r="H16" s="12">
        <f t="shared" si="1"/>
        <v>45.422598023475686</v>
      </c>
      <c r="I16" s="11">
        <v>13314</v>
      </c>
      <c r="J16" s="11">
        <v>64049</v>
      </c>
    </row>
    <row r="17" spans="1:10" s="2" customFormat="1" x14ac:dyDescent="0.25">
      <c r="A17" s="10">
        <v>8</v>
      </c>
      <c r="B17" s="11" t="s">
        <v>19</v>
      </c>
      <c r="C17" s="11">
        <v>30301</v>
      </c>
      <c r="D17" s="11">
        <v>142931</v>
      </c>
      <c r="E17" s="11">
        <v>10121</v>
      </c>
      <c r="F17" s="11">
        <v>48088</v>
      </c>
      <c r="G17" s="12">
        <f t="shared" si="0"/>
        <v>33.401537903039504</v>
      </c>
      <c r="H17" s="12">
        <f t="shared" si="1"/>
        <v>33.64420594552616</v>
      </c>
      <c r="I17" s="11">
        <v>36029</v>
      </c>
      <c r="J17" s="11">
        <v>223300</v>
      </c>
    </row>
    <row r="18" spans="1:10" s="2" customFormat="1" x14ac:dyDescent="0.25">
      <c r="A18" s="10">
        <v>9</v>
      </c>
      <c r="B18" s="11" t="s">
        <v>20</v>
      </c>
      <c r="C18" s="11">
        <v>120</v>
      </c>
      <c r="D18" s="11">
        <v>1146</v>
      </c>
      <c r="E18" s="11">
        <v>48</v>
      </c>
      <c r="F18" s="11">
        <v>363</v>
      </c>
      <c r="G18" s="12">
        <f t="shared" si="0"/>
        <v>40</v>
      </c>
      <c r="H18" s="12">
        <f t="shared" si="1"/>
        <v>31.675392670157066</v>
      </c>
      <c r="I18" s="11">
        <v>294</v>
      </c>
      <c r="J18" s="11">
        <v>6075</v>
      </c>
    </row>
    <row r="19" spans="1:10" s="2" customFormat="1" x14ac:dyDescent="0.25">
      <c r="A19" s="10">
        <v>10</v>
      </c>
      <c r="B19" s="11" t="s">
        <v>21</v>
      </c>
      <c r="C19" s="11">
        <v>169142</v>
      </c>
      <c r="D19" s="11">
        <v>719702</v>
      </c>
      <c r="E19" s="11">
        <v>44237</v>
      </c>
      <c r="F19" s="11">
        <v>265127</v>
      </c>
      <c r="G19" s="12">
        <f t="shared" si="0"/>
        <v>26.153764292724457</v>
      </c>
      <c r="H19" s="12">
        <f t="shared" si="1"/>
        <v>36.838441466051222</v>
      </c>
      <c r="I19" s="11">
        <v>139463</v>
      </c>
      <c r="J19" s="11">
        <v>624053</v>
      </c>
    </row>
    <row r="20" spans="1:10" s="2" customFormat="1" x14ac:dyDescent="0.25">
      <c r="A20" s="10">
        <v>11</v>
      </c>
      <c r="B20" s="11" t="s">
        <v>22</v>
      </c>
      <c r="C20" s="11">
        <v>9162</v>
      </c>
      <c r="D20" s="11">
        <v>29498</v>
      </c>
      <c r="E20" s="11">
        <v>2150</v>
      </c>
      <c r="F20" s="11">
        <v>7476</v>
      </c>
      <c r="G20" s="12">
        <f t="shared" si="0"/>
        <v>23.466492032307357</v>
      </c>
      <c r="H20" s="12">
        <f t="shared" si="1"/>
        <v>25.344091124822022</v>
      </c>
      <c r="I20" s="11">
        <v>11694</v>
      </c>
      <c r="J20" s="11">
        <v>34378</v>
      </c>
    </row>
    <row r="21" spans="1:10" ht="17.25" x14ac:dyDescent="0.3">
      <c r="A21" s="47" t="s">
        <v>23</v>
      </c>
      <c r="B21" s="48"/>
      <c r="C21" s="13">
        <f>SUM(C10:C20)</f>
        <v>1614293</v>
      </c>
      <c r="D21" s="13">
        <f>SUM(D10:D20)</f>
        <v>5510653</v>
      </c>
      <c r="E21" s="13">
        <f>SUM(E10:E20)</f>
        <v>524202</v>
      </c>
      <c r="F21" s="13">
        <f>SUM(F10:F20)</f>
        <v>2180966</v>
      </c>
      <c r="G21" s="14">
        <f t="shared" si="0"/>
        <v>32.472543707988578</v>
      </c>
      <c r="H21" s="14">
        <f t="shared" si="1"/>
        <v>39.577269699253428</v>
      </c>
      <c r="I21" s="15">
        <f>SUM(I10:I20)</f>
        <v>1585551</v>
      </c>
      <c r="J21" s="15">
        <f>SUM(J10:J20)</f>
        <v>5238478</v>
      </c>
    </row>
    <row r="22" spans="1:10" s="4" customFormat="1" ht="24.75" x14ac:dyDescent="0.5">
      <c r="A22" s="16"/>
      <c r="B22" s="46" t="s">
        <v>92</v>
      </c>
      <c r="C22" s="46"/>
      <c r="D22" s="46"/>
      <c r="E22" s="46"/>
      <c r="F22" s="46"/>
      <c r="G22" s="46"/>
      <c r="H22" s="46"/>
      <c r="I22" s="46"/>
      <c r="J22" s="46"/>
    </row>
    <row r="23" spans="1:10" s="2" customFormat="1" x14ac:dyDescent="0.25">
      <c r="A23" s="10">
        <v>12</v>
      </c>
      <c r="B23" s="11" t="s">
        <v>24</v>
      </c>
      <c r="C23" s="11">
        <v>411865</v>
      </c>
      <c r="D23" s="11">
        <v>1642283</v>
      </c>
      <c r="E23" s="11">
        <v>188555</v>
      </c>
      <c r="F23" s="11">
        <v>858919</v>
      </c>
      <c r="G23" s="12">
        <f>(E23/C23)*100</f>
        <v>45.780777682007454</v>
      </c>
      <c r="H23" s="12">
        <f>(F23/D23)*100</f>
        <v>52.300303906208612</v>
      </c>
      <c r="I23" s="11">
        <v>343183</v>
      </c>
      <c r="J23" s="11">
        <v>1512425</v>
      </c>
    </row>
    <row r="24" spans="1:10" ht="17.25" x14ac:dyDescent="0.3">
      <c r="A24" s="47" t="s">
        <v>23</v>
      </c>
      <c r="B24" s="48"/>
      <c r="C24" s="13">
        <f>SUM(C23:C23)</f>
        <v>411865</v>
      </c>
      <c r="D24" s="13">
        <f>SUM(D23:D23)</f>
        <v>1642283</v>
      </c>
      <c r="E24" s="13">
        <f>SUM(E23:E23)</f>
        <v>188555</v>
      </c>
      <c r="F24" s="13">
        <f>SUM(F23:F23)</f>
        <v>858919</v>
      </c>
      <c r="G24" s="14">
        <f>(E24/C24)*100</f>
        <v>45.780777682007454</v>
      </c>
      <c r="H24" s="14">
        <f>(F24/D24)*100</f>
        <v>52.300303906208612</v>
      </c>
      <c r="I24" s="13">
        <f>SUM(I23:I23)</f>
        <v>343183</v>
      </c>
      <c r="J24" s="15">
        <f>SUM(J23:J23)</f>
        <v>1512425</v>
      </c>
    </row>
    <row r="25" spans="1:10" s="4" customFormat="1" ht="19.5" x14ac:dyDescent="0.4">
      <c r="A25" s="9"/>
      <c r="B25" s="46" t="s">
        <v>25</v>
      </c>
      <c r="C25" s="46"/>
      <c r="D25" s="46"/>
      <c r="E25" s="46"/>
      <c r="F25" s="46"/>
      <c r="G25" s="46"/>
      <c r="H25" s="46"/>
      <c r="I25" s="46"/>
      <c r="J25" s="46"/>
    </row>
    <row r="26" spans="1:10" s="2" customFormat="1" x14ac:dyDescent="0.25">
      <c r="A26" s="10">
        <v>13</v>
      </c>
      <c r="B26" s="11" t="s">
        <v>26</v>
      </c>
      <c r="C26" s="11">
        <v>1218363</v>
      </c>
      <c r="D26" s="11">
        <v>3518286</v>
      </c>
      <c r="E26" s="11">
        <v>824227</v>
      </c>
      <c r="F26" s="11">
        <v>2427427</v>
      </c>
      <c r="G26" s="12">
        <f t="shared" ref="G26:H29" si="2">(E26/C26)*100</f>
        <v>67.650363643675988</v>
      </c>
      <c r="H26" s="12">
        <f t="shared" si="2"/>
        <v>68.994589979325156</v>
      </c>
      <c r="I26" s="11">
        <v>979899</v>
      </c>
      <c r="J26" s="11">
        <v>2647792</v>
      </c>
    </row>
    <row r="27" spans="1:10" s="2" customFormat="1" hidden="1" x14ac:dyDescent="0.25">
      <c r="A27" s="10">
        <v>14</v>
      </c>
      <c r="B27" s="11" t="s">
        <v>27</v>
      </c>
      <c r="C27" s="11">
        <v>0</v>
      </c>
      <c r="D27" s="11">
        <v>0</v>
      </c>
      <c r="E27" s="11">
        <v>0</v>
      </c>
      <c r="F27" s="11">
        <v>0</v>
      </c>
      <c r="G27" s="12" t="e">
        <f t="shared" si="2"/>
        <v>#DIV/0!</v>
      </c>
      <c r="H27" s="12" t="e">
        <f t="shared" si="2"/>
        <v>#DIV/0!</v>
      </c>
      <c r="I27" s="11">
        <v>0</v>
      </c>
      <c r="J27" s="11">
        <v>0</v>
      </c>
    </row>
    <row r="28" spans="1:10" s="2" customFormat="1" x14ac:dyDescent="0.25">
      <c r="A28" s="10">
        <v>14</v>
      </c>
      <c r="B28" s="11" t="s">
        <v>28</v>
      </c>
      <c r="C28" s="11">
        <v>3</v>
      </c>
      <c r="D28" s="11">
        <v>5850</v>
      </c>
      <c r="E28" s="11">
        <v>0</v>
      </c>
      <c r="F28" s="11">
        <v>0</v>
      </c>
      <c r="G28" s="12">
        <f t="shared" si="2"/>
        <v>0</v>
      </c>
      <c r="H28" s="12">
        <f t="shared" si="2"/>
        <v>0</v>
      </c>
      <c r="I28" s="11">
        <v>4</v>
      </c>
      <c r="J28" s="11">
        <v>5745</v>
      </c>
    </row>
    <row r="29" spans="1:10" ht="17.25" x14ac:dyDescent="0.3">
      <c r="A29" s="47" t="s">
        <v>23</v>
      </c>
      <c r="B29" s="48"/>
      <c r="C29" s="13">
        <f>SUM(C26:C28)</f>
        <v>1218366</v>
      </c>
      <c r="D29" s="13">
        <f>SUM(D26:D28)</f>
        <v>3524136</v>
      </c>
      <c r="E29" s="13">
        <f>SUM(E26:E28)</f>
        <v>824227</v>
      </c>
      <c r="F29" s="13">
        <f>SUM(F26:F28)</f>
        <v>2427427</v>
      </c>
      <c r="G29" s="14">
        <f t="shared" si="2"/>
        <v>67.650197067219537</v>
      </c>
      <c r="H29" s="14">
        <f t="shared" si="2"/>
        <v>68.880060247391128</v>
      </c>
      <c r="I29" s="13">
        <f>SUM(I26:I28)</f>
        <v>979903</v>
      </c>
      <c r="J29" s="15">
        <f>SUM(J26:J28)</f>
        <v>2653537</v>
      </c>
    </row>
    <row r="30" spans="1:10" s="4" customFormat="1" ht="19.5" x14ac:dyDescent="0.4">
      <c r="A30" s="9"/>
      <c r="B30" s="46" t="s">
        <v>29</v>
      </c>
      <c r="C30" s="46"/>
      <c r="D30" s="46"/>
      <c r="E30" s="46"/>
      <c r="F30" s="46"/>
      <c r="G30" s="46"/>
      <c r="H30" s="46"/>
      <c r="I30" s="46"/>
      <c r="J30" s="46"/>
    </row>
    <row r="31" spans="1:10" s="2" customFormat="1" x14ac:dyDescent="0.25">
      <c r="A31" s="10">
        <v>15</v>
      </c>
      <c r="B31" s="11" t="s">
        <v>30</v>
      </c>
      <c r="C31" s="11">
        <v>252059</v>
      </c>
      <c r="D31" s="11">
        <v>558018</v>
      </c>
      <c r="E31" s="11">
        <v>93671</v>
      </c>
      <c r="F31" s="11">
        <v>215118</v>
      </c>
      <c r="G31" s="12">
        <f t="shared" ref="G31:H33" si="3">(E31/C31)*100</f>
        <v>37.162331041541862</v>
      </c>
      <c r="H31" s="12">
        <f t="shared" si="3"/>
        <v>38.550369342924427</v>
      </c>
      <c r="I31" s="11">
        <v>296618</v>
      </c>
      <c r="J31" s="11">
        <v>595859</v>
      </c>
    </row>
    <row r="32" spans="1:10" s="2" customFormat="1" x14ac:dyDescent="0.25">
      <c r="A32" s="10">
        <v>16</v>
      </c>
      <c r="B32" s="11" t="s">
        <v>31</v>
      </c>
      <c r="C32" s="11">
        <v>310670</v>
      </c>
      <c r="D32" s="11">
        <v>731422</v>
      </c>
      <c r="E32" s="11">
        <v>151496</v>
      </c>
      <c r="F32" s="11">
        <v>444717</v>
      </c>
      <c r="G32" s="12">
        <f t="shared" si="3"/>
        <v>48.764283645025266</v>
      </c>
      <c r="H32" s="12">
        <f t="shared" si="3"/>
        <v>60.801698609010948</v>
      </c>
      <c r="I32" s="11">
        <v>247416</v>
      </c>
      <c r="J32" s="11">
        <v>611223</v>
      </c>
    </row>
    <row r="33" spans="1:10" ht="17.25" x14ac:dyDescent="0.3">
      <c r="A33" s="47" t="s">
        <v>23</v>
      </c>
      <c r="B33" s="48"/>
      <c r="C33" s="13">
        <f>SUM(C31:C32)</f>
        <v>562729</v>
      </c>
      <c r="D33" s="13">
        <f>SUM(D31:D32)</f>
        <v>1289440</v>
      </c>
      <c r="E33" s="13">
        <f>SUM(E31:E32)</f>
        <v>245167</v>
      </c>
      <c r="F33" s="13">
        <f>SUM(F31:F32)</f>
        <v>659835</v>
      </c>
      <c r="G33" s="14">
        <f t="shared" si="3"/>
        <v>43.567507628005664</v>
      </c>
      <c r="H33" s="14">
        <f t="shared" si="3"/>
        <v>51.172214294577486</v>
      </c>
      <c r="I33" s="13">
        <f>SUM(I31:I32)</f>
        <v>544034</v>
      </c>
      <c r="J33" s="15">
        <f>SUM(J31:J32)</f>
        <v>1207082</v>
      </c>
    </row>
    <row r="34" spans="1:10" s="4" customFormat="1" ht="19.5" x14ac:dyDescent="0.4">
      <c r="A34" s="9"/>
      <c r="B34" s="46" t="s">
        <v>32</v>
      </c>
      <c r="C34" s="46"/>
      <c r="D34" s="46"/>
      <c r="E34" s="46"/>
      <c r="F34" s="46"/>
      <c r="G34" s="46"/>
      <c r="H34" s="46"/>
      <c r="I34" s="46"/>
      <c r="J34" s="46"/>
    </row>
    <row r="35" spans="1:10" s="2" customFormat="1" x14ac:dyDescent="0.25">
      <c r="A35" s="10">
        <v>17</v>
      </c>
      <c r="B35" s="11" t="s">
        <v>33</v>
      </c>
      <c r="C35" s="11">
        <v>74341</v>
      </c>
      <c r="D35" s="11">
        <v>855021</v>
      </c>
      <c r="E35" s="11">
        <v>26537</v>
      </c>
      <c r="F35" s="11">
        <v>310349</v>
      </c>
      <c r="G35" s="12">
        <f t="shared" ref="G35:G57" si="4">(E35/C35)*100</f>
        <v>35.69631831694489</v>
      </c>
      <c r="H35" s="12">
        <f t="shared" ref="H35:H57" si="5">(F35/D35)*100</f>
        <v>36.297237143883017</v>
      </c>
      <c r="I35" s="11">
        <v>90493</v>
      </c>
      <c r="J35" s="11">
        <v>594594</v>
      </c>
    </row>
    <row r="36" spans="1:10" s="2" customFormat="1" x14ac:dyDescent="0.25">
      <c r="A36" s="10">
        <v>18</v>
      </c>
      <c r="B36" s="11" t="s">
        <v>34</v>
      </c>
      <c r="C36" s="11">
        <v>1022</v>
      </c>
      <c r="D36" s="11">
        <v>3666</v>
      </c>
      <c r="E36" s="11">
        <v>127</v>
      </c>
      <c r="F36" s="11">
        <v>993</v>
      </c>
      <c r="G36" s="12">
        <f t="shared" si="4"/>
        <v>12.426614481409</v>
      </c>
      <c r="H36" s="12">
        <f t="shared" si="5"/>
        <v>27.086743044189852</v>
      </c>
      <c r="I36" s="11">
        <v>659</v>
      </c>
      <c r="J36" s="11">
        <v>3617</v>
      </c>
    </row>
    <row r="37" spans="1:10" s="2" customFormat="1" x14ac:dyDescent="0.25">
      <c r="A37" s="10">
        <v>19</v>
      </c>
      <c r="B37" s="11" t="s">
        <v>35</v>
      </c>
      <c r="C37" s="11">
        <v>12</v>
      </c>
      <c r="D37" s="11">
        <v>90</v>
      </c>
      <c r="E37" s="11">
        <v>9</v>
      </c>
      <c r="F37" s="11">
        <v>6</v>
      </c>
      <c r="G37" s="12">
        <f t="shared" si="4"/>
        <v>75</v>
      </c>
      <c r="H37" s="12">
        <f t="shared" si="5"/>
        <v>6.666666666666667</v>
      </c>
      <c r="I37" s="11">
        <v>34</v>
      </c>
      <c r="J37" s="11">
        <v>1215</v>
      </c>
    </row>
    <row r="38" spans="1:10" s="2" customFormat="1" x14ac:dyDescent="0.25">
      <c r="A38" s="10">
        <v>20</v>
      </c>
      <c r="B38" s="11" t="s">
        <v>36</v>
      </c>
      <c r="C38" s="11">
        <v>25927</v>
      </c>
      <c r="D38" s="11">
        <v>19565</v>
      </c>
      <c r="E38" s="11">
        <v>6017</v>
      </c>
      <c r="F38" s="11">
        <v>5213</v>
      </c>
      <c r="G38" s="12">
        <f t="shared" si="4"/>
        <v>23.207467119219345</v>
      </c>
      <c r="H38" s="12">
        <f t="shared" si="5"/>
        <v>26.644518272425248</v>
      </c>
      <c r="I38" s="11">
        <v>43659</v>
      </c>
      <c r="J38" s="11">
        <v>21756</v>
      </c>
    </row>
    <row r="39" spans="1:10" s="2" customFormat="1" x14ac:dyDescent="0.25">
      <c r="A39" s="10">
        <v>21</v>
      </c>
      <c r="B39" s="11" t="s">
        <v>37</v>
      </c>
      <c r="C39" s="11">
        <v>1305</v>
      </c>
      <c r="D39" s="11">
        <v>6470</v>
      </c>
      <c r="E39" s="11">
        <v>317</v>
      </c>
      <c r="F39" s="11">
        <v>2449</v>
      </c>
      <c r="G39" s="12">
        <f t="shared" si="4"/>
        <v>24.291187739463602</v>
      </c>
      <c r="H39" s="12">
        <f t="shared" si="5"/>
        <v>37.8516228748068</v>
      </c>
      <c r="I39" s="11">
        <v>530</v>
      </c>
      <c r="J39" s="11">
        <v>4026</v>
      </c>
    </row>
    <row r="40" spans="1:10" s="2" customFormat="1" x14ac:dyDescent="0.25">
      <c r="A40" s="10">
        <v>22</v>
      </c>
      <c r="B40" s="11" t="s">
        <v>38</v>
      </c>
      <c r="C40" s="11">
        <v>33064</v>
      </c>
      <c r="D40" s="11">
        <v>166694</v>
      </c>
      <c r="E40" s="11">
        <v>4499</v>
      </c>
      <c r="F40" s="11">
        <v>28553</v>
      </c>
      <c r="G40" s="12">
        <f t="shared" si="4"/>
        <v>13.606944108395838</v>
      </c>
      <c r="H40" s="12">
        <f t="shared" si="5"/>
        <v>17.128990845501338</v>
      </c>
      <c r="I40" s="11">
        <v>14052</v>
      </c>
      <c r="J40" s="11">
        <v>83687</v>
      </c>
    </row>
    <row r="41" spans="1:10" s="2" customFormat="1" x14ac:dyDescent="0.25">
      <c r="A41" s="10">
        <v>23</v>
      </c>
      <c r="B41" s="11" t="s">
        <v>39</v>
      </c>
      <c r="C41" s="11">
        <v>141272</v>
      </c>
      <c r="D41" s="11">
        <v>989138</v>
      </c>
      <c r="E41" s="11">
        <v>31383</v>
      </c>
      <c r="F41" s="11">
        <v>490064</v>
      </c>
      <c r="G41" s="12">
        <f t="shared" si="4"/>
        <v>22.214593125318537</v>
      </c>
      <c r="H41" s="12">
        <f t="shared" si="5"/>
        <v>49.544552933968767</v>
      </c>
      <c r="I41" s="11">
        <v>261918</v>
      </c>
      <c r="J41" s="11">
        <v>1082800</v>
      </c>
    </row>
    <row r="42" spans="1:10" s="2" customFormat="1" x14ac:dyDescent="0.25">
      <c r="A42" s="10">
        <v>24</v>
      </c>
      <c r="B42" s="11" t="s">
        <v>40</v>
      </c>
      <c r="C42" s="11">
        <v>122324</v>
      </c>
      <c r="D42" s="11">
        <v>782728</v>
      </c>
      <c r="E42" s="11">
        <v>25730</v>
      </c>
      <c r="F42" s="11">
        <v>394081</v>
      </c>
      <c r="G42" s="12">
        <f t="shared" si="4"/>
        <v>21.034302344593048</v>
      </c>
      <c r="H42" s="12">
        <f t="shared" si="5"/>
        <v>50.347119305812491</v>
      </c>
      <c r="I42" s="11">
        <v>108058</v>
      </c>
      <c r="J42" s="11">
        <v>781658</v>
      </c>
    </row>
    <row r="43" spans="1:10" s="2" customFormat="1" x14ac:dyDescent="0.25">
      <c r="A43" s="10">
        <v>25</v>
      </c>
      <c r="B43" s="11" t="s">
        <v>41</v>
      </c>
      <c r="C43" s="11">
        <v>15051</v>
      </c>
      <c r="D43" s="11">
        <v>57642</v>
      </c>
      <c r="E43" s="11">
        <v>3648</v>
      </c>
      <c r="F43" s="11">
        <v>24773</v>
      </c>
      <c r="G43" s="12">
        <f t="shared" si="4"/>
        <v>24.237592186565678</v>
      </c>
      <c r="H43" s="12">
        <f t="shared" si="5"/>
        <v>42.977342909683912</v>
      </c>
      <c r="I43" s="11">
        <v>14054</v>
      </c>
      <c r="J43" s="11">
        <v>75891</v>
      </c>
    </row>
    <row r="44" spans="1:10" s="2" customFormat="1" x14ac:dyDescent="0.25">
      <c r="A44" s="10">
        <v>26</v>
      </c>
      <c r="B44" s="11" t="s">
        <v>42</v>
      </c>
      <c r="C44" s="11">
        <v>52875</v>
      </c>
      <c r="D44" s="11">
        <v>79588</v>
      </c>
      <c r="E44" s="11">
        <v>6586</v>
      </c>
      <c r="F44" s="11">
        <v>16657</v>
      </c>
      <c r="G44" s="12">
        <f t="shared" si="4"/>
        <v>12.45579196217494</v>
      </c>
      <c r="H44" s="12">
        <f t="shared" si="5"/>
        <v>20.929034527818263</v>
      </c>
      <c r="I44" s="11">
        <v>129171</v>
      </c>
      <c r="J44" s="11">
        <v>98468</v>
      </c>
    </row>
    <row r="45" spans="1:10" s="2" customFormat="1" x14ac:dyDescent="0.25">
      <c r="A45" s="10">
        <v>27</v>
      </c>
      <c r="B45" s="11" t="s">
        <v>43</v>
      </c>
      <c r="C45" s="11">
        <v>43559</v>
      </c>
      <c r="D45" s="11">
        <v>91860</v>
      </c>
      <c r="E45" s="11">
        <v>6773</v>
      </c>
      <c r="F45" s="11">
        <v>20339</v>
      </c>
      <c r="G45" s="12">
        <f t="shared" si="4"/>
        <v>15.549025459721296</v>
      </c>
      <c r="H45" s="12">
        <f t="shared" si="5"/>
        <v>22.141301981275856</v>
      </c>
      <c r="I45" s="11">
        <v>71975</v>
      </c>
      <c r="J45" s="11">
        <v>131253</v>
      </c>
    </row>
    <row r="46" spans="1:10" s="2" customFormat="1" x14ac:dyDescent="0.25">
      <c r="A46" s="10">
        <v>28</v>
      </c>
      <c r="B46" s="11" t="s">
        <v>44</v>
      </c>
      <c r="C46" s="11">
        <v>0</v>
      </c>
      <c r="D46" s="11">
        <v>0</v>
      </c>
      <c r="E46" s="11">
        <v>0</v>
      </c>
      <c r="F46" s="11">
        <v>0</v>
      </c>
      <c r="G46" s="12">
        <v>0</v>
      </c>
      <c r="H46" s="12">
        <v>0</v>
      </c>
      <c r="I46" s="11">
        <v>3</v>
      </c>
      <c r="J46" s="11">
        <v>0</v>
      </c>
    </row>
    <row r="47" spans="1:10" s="2" customFormat="1" x14ac:dyDescent="0.25">
      <c r="A47" s="10">
        <v>29</v>
      </c>
      <c r="B47" s="11" t="s">
        <v>45</v>
      </c>
      <c r="C47" s="11">
        <v>417</v>
      </c>
      <c r="D47" s="11">
        <v>1130</v>
      </c>
      <c r="E47" s="11">
        <v>78</v>
      </c>
      <c r="F47" s="11">
        <v>377</v>
      </c>
      <c r="G47" s="12">
        <f t="shared" si="4"/>
        <v>18.705035971223023</v>
      </c>
      <c r="H47" s="12">
        <f t="shared" si="5"/>
        <v>33.362831858407077</v>
      </c>
      <c r="I47" s="11">
        <v>340</v>
      </c>
      <c r="J47" s="11">
        <v>2059</v>
      </c>
    </row>
    <row r="48" spans="1:10" s="2" customFormat="1" x14ac:dyDescent="0.25">
      <c r="A48" s="10">
        <v>30</v>
      </c>
      <c r="B48" s="11" t="s">
        <v>46</v>
      </c>
      <c r="C48" s="11">
        <v>89</v>
      </c>
      <c r="D48" s="11">
        <v>433</v>
      </c>
      <c r="E48" s="11">
        <v>59</v>
      </c>
      <c r="F48" s="11">
        <v>116</v>
      </c>
      <c r="G48" s="12">
        <f t="shared" si="4"/>
        <v>66.292134831460672</v>
      </c>
      <c r="H48" s="12">
        <f t="shared" si="5"/>
        <v>26.789838337182449</v>
      </c>
      <c r="I48" s="11">
        <v>59</v>
      </c>
      <c r="J48" s="11">
        <v>3533</v>
      </c>
    </row>
    <row r="49" spans="1:10" s="2" customFormat="1" x14ac:dyDescent="0.25">
      <c r="A49" s="10">
        <v>31</v>
      </c>
      <c r="B49" s="11" t="s">
        <v>47</v>
      </c>
      <c r="C49" s="11">
        <v>62526</v>
      </c>
      <c r="D49" s="11">
        <v>409462</v>
      </c>
      <c r="E49" s="11">
        <v>12687</v>
      </c>
      <c r="F49" s="11">
        <v>122381</v>
      </c>
      <c r="G49" s="12">
        <f t="shared" si="4"/>
        <v>20.290759044237596</v>
      </c>
      <c r="H49" s="12">
        <f t="shared" si="5"/>
        <v>29.888243597696491</v>
      </c>
      <c r="I49" s="11">
        <v>160225</v>
      </c>
      <c r="J49" s="11">
        <v>483869</v>
      </c>
    </row>
    <row r="50" spans="1:10" s="2" customFormat="1" x14ac:dyDescent="0.25">
      <c r="A50" s="10">
        <v>32</v>
      </c>
      <c r="B50" s="11" t="s">
        <v>48</v>
      </c>
      <c r="C50" s="11">
        <v>2208</v>
      </c>
      <c r="D50" s="11">
        <v>6435</v>
      </c>
      <c r="E50" s="11">
        <v>383</v>
      </c>
      <c r="F50" s="11">
        <v>6145</v>
      </c>
      <c r="G50" s="12">
        <f t="shared" si="4"/>
        <v>17.346014492753621</v>
      </c>
      <c r="H50" s="12">
        <f t="shared" si="5"/>
        <v>95.493395493395496</v>
      </c>
      <c r="I50" s="11">
        <v>17022</v>
      </c>
      <c r="J50" s="11">
        <v>9372</v>
      </c>
    </row>
    <row r="51" spans="1:10" s="2" customFormat="1" x14ac:dyDescent="0.25">
      <c r="A51" s="10">
        <v>33</v>
      </c>
      <c r="B51" s="11" t="s">
        <v>49</v>
      </c>
      <c r="C51" s="11">
        <v>22256</v>
      </c>
      <c r="D51" s="11">
        <v>77254</v>
      </c>
      <c r="E51" s="11">
        <v>6464</v>
      </c>
      <c r="F51" s="11">
        <v>24022</v>
      </c>
      <c r="G51" s="12">
        <f t="shared" si="4"/>
        <v>29.043853342918762</v>
      </c>
      <c r="H51" s="12">
        <f t="shared" si="5"/>
        <v>31.094830041162918</v>
      </c>
      <c r="I51" s="11">
        <v>58143</v>
      </c>
      <c r="J51" s="11">
        <v>73724</v>
      </c>
    </row>
    <row r="52" spans="1:10" s="2" customFormat="1" x14ac:dyDescent="0.25">
      <c r="A52" s="10">
        <v>34</v>
      </c>
      <c r="B52" s="11" t="s">
        <v>50</v>
      </c>
      <c r="C52" s="11">
        <v>9601</v>
      </c>
      <c r="D52" s="11">
        <v>32691</v>
      </c>
      <c r="E52" s="11">
        <v>1661</v>
      </c>
      <c r="F52" s="11">
        <v>4316</v>
      </c>
      <c r="G52" s="12">
        <f t="shared" si="4"/>
        <v>17.300281220706175</v>
      </c>
      <c r="H52" s="12">
        <f t="shared" si="5"/>
        <v>13.202410449359151</v>
      </c>
      <c r="I52" s="11">
        <v>3880</v>
      </c>
      <c r="J52" s="11">
        <v>16430</v>
      </c>
    </row>
    <row r="53" spans="1:10" s="2" customFormat="1" x14ac:dyDescent="0.25">
      <c r="A53" s="10">
        <v>35</v>
      </c>
      <c r="B53" s="11" t="s">
        <v>51</v>
      </c>
      <c r="C53" s="11">
        <v>5754</v>
      </c>
      <c r="D53" s="11">
        <v>57607</v>
      </c>
      <c r="E53" s="11">
        <v>1332</v>
      </c>
      <c r="F53" s="11">
        <v>28903</v>
      </c>
      <c r="G53" s="12">
        <f t="shared" si="4"/>
        <v>23.149113660062564</v>
      </c>
      <c r="H53" s="12">
        <f t="shared" si="5"/>
        <v>50.172722065026818</v>
      </c>
      <c r="I53" s="11">
        <v>4197</v>
      </c>
      <c r="J53" s="11">
        <v>34260</v>
      </c>
    </row>
    <row r="54" spans="1:10" s="2" customFormat="1" x14ac:dyDescent="0.25">
      <c r="A54" s="10">
        <v>36</v>
      </c>
      <c r="B54" s="11" t="s">
        <v>52</v>
      </c>
      <c r="C54" s="11">
        <v>19202</v>
      </c>
      <c r="D54" s="11">
        <v>215556</v>
      </c>
      <c r="E54" s="11">
        <v>6483</v>
      </c>
      <c r="F54" s="11">
        <v>86745</v>
      </c>
      <c r="G54" s="12">
        <f t="shared" si="4"/>
        <v>33.762108113738151</v>
      </c>
      <c r="H54" s="12">
        <f t="shared" si="5"/>
        <v>40.242442799087016</v>
      </c>
      <c r="I54" s="11">
        <v>35946</v>
      </c>
      <c r="J54" s="11">
        <v>154308</v>
      </c>
    </row>
    <row r="55" spans="1:10" s="2" customFormat="1" x14ac:dyDescent="0.25">
      <c r="A55" s="10">
        <v>37</v>
      </c>
      <c r="B55" s="11" t="s">
        <v>53</v>
      </c>
      <c r="C55" s="11">
        <v>27181</v>
      </c>
      <c r="D55" s="11">
        <v>59294</v>
      </c>
      <c r="E55" s="11">
        <v>6613</v>
      </c>
      <c r="F55" s="11">
        <v>13392</v>
      </c>
      <c r="G55" s="12">
        <f t="shared" si="4"/>
        <v>24.329494867738493</v>
      </c>
      <c r="H55" s="12">
        <f t="shared" si="5"/>
        <v>22.585759098728371</v>
      </c>
      <c r="I55" s="11">
        <v>49569</v>
      </c>
      <c r="J55" s="11">
        <v>82745</v>
      </c>
    </row>
    <row r="56" spans="1:10" s="2" customFormat="1" hidden="1" x14ac:dyDescent="0.25">
      <c r="A56" s="10">
        <v>38</v>
      </c>
      <c r="B56" s="11" t="s">
        <v>54</v>
      </c>
      <c r="C56" s="11">
        <v>0</v>
      </c>
      <c r="D56" s="11">
        <v>0</v>
      </c>
      <c r="E56" s="11">
        <v>0</v>
      </c>
      <c r="F56" s="11">
        <v>0</v>
      </c>
      <c r="G56" s="12" t="e">
        <f t="shared" si="4"/>
        <v>#DIV/0!</v>
      </c>
      <c r="H56" s="12" t="e">
        <f t="shared" si="5"/>
        <v>#DIV/0!</v>
      </c>
      <c r="I56" s="11">
        <v>0</v>
      </c>
      <c r="J56" s="11">
        <v>0</v>
      </c>
    </row>
    <row r="57" spans="1:10" ht="17.25" x14ac:dyDescent="0.3">
      <c r="A57" s="47" t="s">
        <v>23</v>
      </c>
      <c r="B57" s="48"/>
      <c r="C57" s="13">
        <f>SUM(C35:C56)</f>
        <v>659986</v>
      </c>
      <c r="D57" s="13">
        <f>SUM(D35:D56)</f>
        <v>3912324</v>
      </c>
      <c r="E57" s="13">
        <f>SUM(E35:E56)</f>
        <v>147386</v>
      </c>
      <c r="F57" s="13">
        <f>SUM(F35:F56)</f>
        <v>1579874</v>
      </c>
      <c r="G57" s="14">
        <f t="shared" si="4"/>
        <v>22.331685823638683</v>
      </c>
      <c r="H57" s="14">
        <f t="shared" si="5"/>
        <v>40.381982678326231</v>
      </c>
      <c r="I57" s="13">
        <f>SUM(I35:I56)</f>
        <v>1063987</v>
      </c>
      <c r="J57" s="15">
        <f>SUM(J35:J56)</f>
        <v>3739265</v>
      </c>
    </row>
    <row r="58" spans="1:10" s="4" customFormat="1" ht="19.5" x14ac:dyDescent="0.4">
      <c r="A58" s="9"/>
      <c r="B58" s="46" t="s">
        <v>55</v>
      </c>
      <c r="C58" s="46"/>
      <c r="D58" s="46"/>
      <c r="E58" s="46"/>
      <c r="F58" s="46"/>
      <c r="G58" s="46"/>
      <c r="H58" s="46"/>
      <c r="I58" s="46"/>
      <c r="J58" s="46"/>
    </row>
    <row r="59" spans="1:10" s="2" customFormat="1" x14ac:dyDescent="0.25">
      <c r="A59" s="10">
        <v>38</v>
      </c>
      <c r="B59" s="11" t="s">
        <v>56</v>
      </c>
      <c r="C59" s="11">
        <v>7273</v>
      </c>
      <c r="D59" s="11">
        <v>5197</v>
      </c>
      <c r="E59" s="11">
        <v>656</v>
      </c>
      <c r="F59" s="11">
        <v>406</v>
      </c>
      <c r="G59" s="12">
        <f t="shared" ref="G59:G68" si="6">(E59/C59)*100</f>
        <v>9.0196617626838993</v>
      </c>
      <c r="H59" s="12">
        <f t="shared" ref="H59:H68" si="7">(F59/D59)*100</f>
        <v>7.812199345776409</v>
      </c>
      <c r="I59" s="11">
        <v>15359</v>
      </c>
      <c r="J59" s="11">
        <v>6203</v>
      </c>
    </row>
    <row r="60" spans="1:10" s="2" customFormat="1" x14ac:dyDescent="0.25">
      <c r="A60" s="10">
        <v>39</v>
      </c>
      <c r="B60" s="11" t="s">
        <v>57</v>
      </c>
      <c r="C60" s="11">
        <v>70622</v>
      </c>
      <c r="D60" s="11">
        <v>29671</v>
      </c>
      <c r="E60" s="11">
        <v>7502</v>
      </c>
      <c r="F60" s="11">
        <v>5536</v>
      </c>
      <c r="G60" s="12">
        <f t="shared" si="6"/>
        <v>10.622752116904081</v>
      </c>
      <c r="H60" s="12">
        <f t="shared" si="7"/>
        <v>18.657948838933638</v>
      </c>
      <c r="I60" s="11">
        <v>62819</v>
      </c>
      <c r="J60" s="11">
        <v>23480</v>
      </c>
    </row>
    <row r="61" spans="1:10" s="2" customFormat="1" x14ac:dyDescent="0.25">
      <c r="A61" s="10">
        <v>40</v>
      </c>
      <c r="B61" s="11" t="s">
        <v>58</v>
      </c>
      <c r="C61" s="11">
        <v>35431</v>
      </c>
      <c r="D61" s="11">
        <v>25041</v>
      </c>
      <c r="E61" s="11">
        <v>4494</v>
      </c>
      <c r="F61" s="11">
        <v>4754</v>
      </c>
      <c r="G61" s="12">
        <f t="shared" si="6"/>
        <v>12.683807964776609</v>
      </c>
      <c r="H61" s="12">
        <f t="shared" si="7"/>
        <v>18.984864821692423</v>
      </c>
      <c r="I61" s="11">
        <v>69318</v>
      </c>
      <c r="J61" s="11">
        <v>27485</v>
      </c>
    </row>
    <row r="62" spans="1:10" s="2" customFormat="1" x14ac:dyDescent="0.25">
      <c r="A62" s="10">
        <v>41</v>
      </c>
      <c r="B62" s="11" t="s">
        <v>59</v>
      </c>
      <c r="C62" s="11">
        <v>116744</v>
      </c>
      <c r="D62" s="11">
        <v>120300</v>
      </c>
      <c r="E62" s="11">
        <v>28085</v>
      </c>
      <c r="F62" s="11">
        <v>28420</v>
      </c>
      <c r="G62" s="12">
        <f t="shared" si="6"/>
        <v>24.056910847666689</v>
      </c>
      <c r="H62" s="12">
        <f t="shared" si="7"/>
        <v>23.624272651704072</v>
      </c>
      <c r="I62" s="11">
        <v>253595</v>
      </c>
      <c r="J62" s="11">
        <v>175635</v>
      </c>
    </row>
    <row r="63" spans="1:10" s="2" customFormat="1" x14ac:dyDescent="0.25">
      <c r="A63" s="10">
        <v>42</v>
      </c>
      <c r="B63" s="11" t="s">
        <v>60</v>
      </c>
      <c r="C63" s="11">
        <v>53855</v>
      </c>
      <c r="D63" s="11">
        <v>32371</v>
      </c>
      <c r="E63" s="11">
        <v>8117</v>
      </c>
      <c r="F63" s="11">
        <v>5563</v>
      </c>
      <c r="G63" s="12">
        <f t="shared" si="6"/>
        <v>15.071952464952187</v>
      </c>
      <c r="H63" s="12">
        <f t="shared" si="7"/>
        <v>17.185134842914955</v>
      </c>
      <c r="I63" s="11">
        <v>104551</v>
      </c>
      <c r="J63" s="11">
        <v>38282</v>
      </c>
    </row>
    <row r="64" spans="1:10" s="2" customFormat="1" x14ac:dyDescent="0.25">
      <c r="A64" s="10">
        <v>43</v>
      </c>
      <c r="B64" s="11" t="s">
        <v>61</v>
      </c>
      <c r="C64" s="11">
        <v>8842</v>
      </c>
      <c r="D64" s="11">
        <v>4690</v>
      </c>
      <c r="E64" s="11">
        <v>185</v>
      </c>
      <c r="F64" s="11">
        <v>608</v>
      </c>
      <c r="G64" s="12">
        <f t="shared" si="6"/>
        <v>2.0922868129382493</v>
      </c>
      <c r="H64" s="12">
        <f t="shared" si="7"/>
        <v>12.963752665245201</v>
      </c>
      <c r="I64" s="11">
        <v>44981</v>
      </c>
      <c r="J64" s="11">
        <v>9112</v>
      </c>
    </row>
    <row r="65" spans="1:10" s="2" customFormat="1" x14ac:dyDescent="0.25">
      <c r="A65" s="10">
        <v>44</v>
      </c>
      <c r="B65" s="11" t="s">
        <v>62</v>
      </c>
      <c r="C65" s="11">
        <v>28758</v>
      </c>
      <c r="D65" s="11">
        <v>17802</v>
      </c>
      <c r="E65" s="11">
        <v>2961</v>
      </c>
      <c r="F65" s="11">
        <v>1521</v>
      </c>
      <c r="G65" s="12">
        <f t="shared" si="6"/>
        <v>10.296265387022743</v>
      </c>
      <c r="H65" s="12">
        <f t="shared" si="7"/>
        <v>8.5439838220424669</v>
      </c>
      <c r="I65" s="11">
        <v>50944</v>
      </c>
      <c r="J65" s="11">
        <v>14015</v>
      </c>
    </row>
    <row r="66" spans="1:10" s="2" customFormat="1" x14ac:dyDescent="0.25">
      <c r="A66" s="10">
        <v>45</v>
      </c>
      <c r="B66" s="11" t="s">
        <v>63</v>
      </c>
      <c r="C66" s="11">
        <v>661</v>
      </c>
      <c r="D66" s="11">
        <v>2389</v>
      </c>
      <c r="E66" s="11">
        <v>244</v>
      </c>
      <c r="F66" s="11">
        <v>1074</v>
      </c>
      <c r="G66" s="12">
        <f t="shared" si="6"/>
        <v>36.913767019667169</v>
      </c>
      <c r="H66" s="12">
        <f t="shared" si="7"/>
        <v>44.956048555881125</v>
      </c>
      <c r="I66" s="11">
        <v>311</v>
      </c>
      <c r="J66" s="11">
        <v>1315</v>
      </c>
    </row>
    <row r="67" spans="1:10" s="2" customFormat="1" x14ac:dyDescent="0.25">
      <c r="A67" s="10">
        <v>46</v>
      </c>
      <c r="B67" s="11" t="s">
        <v>64</v>
      </c>
      <c r="C67" s="11">
        <v>0</v>
      </c>
      <c r="D67" s="11">
        <v>0</v>
      </c>
      <c r="E67" s="11">
        <v>0</v>
      </c>
      <c r="F67" s="11">
        <v>0</v>
      </c>
      <c r="G67" s="12">
        <v>0</v>
      </c>
      <c r="H67" s="12">
        <v>0</v>
      </c>
      <c r="I67" s="11">
        <v>0</v>
      </c>
      <c r="J67" s="11">
        <v>0</v>
      </c>
    </row>
    <row r="68" spans="1:10" ht="17.25" x14ac:dyDescent="0.3">
      <c r="A68" s="47" t="s">
        <v>23</v>
      </c>
      <c r="B68" s="48"/>
      <c r="C68" s="13">
        <f>SUM(C59:C67)</f>
        <v>322186</v>
      </c>
      <c r="D68" s="13">
        <f>SUM(D59:D67)</f>
        <v>237461</v>
      </c>
      <c r="E68" s="13">
        <f>SUM(E59:E67)</f>
        <v>52244</v>
      </c>
      <c r="F68" s="13">
        <f>SUM(F59:F67)</f>
        <v>47882</v>
      </c>
      <c r="G68" s="14">
        <f t="shared" si="6"/>
        <v>16.215478015804536</v>
      </c>
      <c r="H68" s="14">
        <f t="shared" si="7"/>
        <v>20.164153271484579</v>
      </c>
      <c r="I68" s="13">
        <f>SUM(I59:I67)</f>
        <v>601878</v>
      </c>
      <c r="J68" s="15">
        <f>SUM(J59:J67)</f>
        <v>295527</v>
      </c>
    </row>
    <row r="69" spans="1:10" s="4" customFormat="1" ht="19.5" hidden="1" customHeight="1" x14ac:dyDescent="0.5">
      <c r="A69" s="16"/>
      <c r="B69" s="49" t="s">
        <v>65</v>
      </c>
      <c r="C69" s="49"/>
      <c r="D69" s="49"/>
      <c r="E69" s="49"/>
      <c r="F69" s="49"/>
      <c r="G69" s="49"/>
      <c r="H69" s="49"/>
      <c r="I69" s="49"/>
      <c r="J69" s="49"/>
    </row>
    <row r="70" spans="1:10" s="2" customFormat="1" ht="15" hidden="1" customHeight="1" x14ac:dyDescent="0.25">
      <c r="A70" s="11">
        <v>49</v>
      </c>
      <c r="B70" s="11" t="s">
        <v>66</v>
      </c>
      <c r="C70" s="11">
        <v>0</v>
      </c>
      <c r="D70" s="11">
        <v>0</v>
      </c>
      <c r="E70" s="11">
        <v>0</v>
      </c>
      <c r="F70" s="11">
        <v>0</v>
      </c>
      <c r="G70" s="12" t="e">
        <f t="shared" ref="G70:H77" si="8">(E70/C70)*100</f>
        <v>#DIV/0!</v>
      </c>
      <c r="H70" s="12" t="e">
        <f t="shared" si="8"/>
        <v>#DIV/0!</v>
      </c>
      <c r="I70" s="11">
        <v>0</v>
      </c>
      <c r="J70" s="11">
        <v>0</v>
      </c>
    </row>
    <row r="71" spans="1:10" s="2" customFormat="1" ht="15" hidden="1" customHeight="1" x14ac:dyDescent="0.25">
      <c r="A71" s="50">
        <v>50</v>
      </c>
      <c r="B71" s="51" t="s">
        <v>67</v>
      </c>
      <c r="C71" s="11">
        <v>0</v>
      </c>
      <c r="D71" s="11">
        <v>0</v>
      </c>
      <c r="E71" s="11">
        <v>0</v>
      </c>
      <c r="F71" s="11">
        <v>0</v>
      </c>
      <c r="G71" s="12" t="e">
        <f t="shared" si="8"/>
        <v>#DIV/0!</v>
      </c>
      <c r="H71" s="12" t="e">
        <f t="shared" si="8"/>
        <v>#DIV/0!</v>
      </c>
      <c r="I71" s="11">
        <v>0</v>
      </c>
      <c r="J71" s="11">
        <v>0</v>
      </c>
    </row>
    <row r="72" spans="1:10" s="2" customFormat="1" ht="15" hidden="1" customHeight="1" x14ac:dyDescent="0.4">
      <c r="A72" s="52">
        <v>51</v>
      </c>
      <c r="B72" s="53" t="s">
        <v>68</v>
      </c>
      <c r="C72" s="17">
        <v>0</v>
      </c>
      <c r="D72" s="17">
        <v>0</v>
      </c>
      <c r="E72" s="17">
        <v>0</v>
      </c>
      <c r="F72" s="17">
        <v>0</v>
      </c>
      <c r="G72" s="18" t="e">
        <f t="shared" si="8"/>
        <v>#DIV/0!</v>
      </c>
      <c r="H72" s="18" t="e">
        <f t="shared" si="8"/>
        <v>#DIV/0!</v>
      </c>
      <c r="I72" s="17">
        <v>0</v>
      </c>
      <c r="J72" s="17">
        <v>0</v>
      </c>
    </row>
    <row r="73" spans="1:10" s="2" customFormat="1" ht="15" hidden="1" customHeight="1" x14ac:dyDescent="0.3">
      <c r="A73" s="47">
        <v>52</v>
      </c>
      <c r="B73" s="48" t="s">
        <v>69</v>
      </c>
      <c r="C73" s="13">
        <v>0</v>
      </c>
      <c r="D73" s="13">
        <v>0</v>
      </c>
      <c r="E73" s="13">
        <v>0</v>
      </c>
      <c r="F73" s="13">
        <v>0</v>
      </c>
      <c r="G73" s="14" t="e">
        <f t="shared" si="8"/>
        <v>#DIV/0!</v>
      </c>
      <c r="H73" s="14" t="e">
        <f t="shared" si="8"/>
        <v>#DIV/0!</v>
      </c>
      <c r="I73" s="13">
        <v>0</v>
      </c>
      <c r="J73" s="15">
        <v>0</v>
      </c>
    </row>
    <row r="74" spans="1:10" s="2" customFormat="1" ht="15" hidden="1" customHeight="1" x14ac:dyDescent="0.5">
      <c r="A74" s="16">
        <v>53</v>
      </c>
      <c r="B74" s="49" t="s">
        <v>70</v>
      </c>
      <c r="C74" s="49">
        <v>0</v>
      </c>
      <c r="D74" s="49">
        <v>0</v>
      </c>
      <c r="E74" s="49">
        <v>0</v>
      </c>
      <c r="F74" s="49">
        <v>0</v>
      </c>
      <c r="G74" s="49" t="e">
        <f t="shared" si="8"/>
        <v>#DIV/0!</v>
      </c>
      <c r="H74" s="49" t="e">
        <f t="shared" si="8"/>
        <v>#DIV/0!</v>
      </c>
      <c r="I74" s="49">
        <v>0</v>
      </c>
      <c r="J74" s="49">
        <v>0</v>
      </c>
    </row>
    <row r="75" spans="1:10" s="2" customFormat="1" ht="15" hidden="1" customHeight="1" x14ac:dyDescent="0.25">
      <c r="A75" s="11">
        <v>54</v>
      </c>
      <c r="B75" s="11" t="s">
        <v>71</v>
      </c>
      <c r="C75" s="11">
        <v>0</v>
      </c>
      <c r="D75" s="11">
        <v>0</v>
      </c>
      <c r="E75" s="11">
        <v>0</v>
      </c>
      <c r="F75" s="11">
        <v>0</v>
      </c>
      <c r="G75" s="12" t="e">
        <f t="shared" si="8"/>
        <v>#DIV/0!</v>
      </c>
      <c r="H75" s="12" t="e">
        <f t="shared" si="8"/>
        <v>#DIV/0!</v>
      </c>
      <c r="I75" s="11">
        <v>0</v>
      </c>
      <c r="J75" s="11">
        <v>0</v>
      </c>
    </row>
    <row r="76" spans="1:10" s="2" customFormat="1" ht="15" hidden="1" customHeight="1" x14ac:dyDescent="0.25">
      <c r="A76" s="50" t="s">
        <v>23</v>
      </c>
      <c r="B76" s="51"/>
      <c r="C76" s="11">
        <f>SUM(C70:C75)</f>
        <v>0</v>
      </c>
      <c r="D76" s="11">
        <f>SUM(D70:D75)</f>
        <v>0</v>
      </c>
      <c r="E76" s="11">
        <f>SUM(E70:E75)</f>
        <v>0</v>
      </c>
      <c r="F76" s="11">
        <f>SUM(F70:F75)</f>
        <v>0</v>
      </c>
      <c r="G76" s="12" t="e">
        <f t="shared" si="8"/>
        <v>#DIV/0!</v>
      </c>
      <c r="H76" s="12" t="e">
        <f t="shared" si="8"/>
        <v>#DIV/0!</v>
      </c>
      <c r="I76" s="11">
        <f>SUM(I70:I75)</f>
        <v>0</v>
      </c>
      <c r="J76" s="11">
        <f>SUM(J70:J75)</f>
        <v>0</v>
      </c>
    </row>
    <row r="77" spans="1:10" s="2" customFormat="1" ht="19.5" x14ac:dyDescent="0.4">
      <c r="A77" s="52" t="s">
        <v>72</v>
      </c>
      <c r="B77" s="53"/>
      <c r="C77" s="17">
        <f>SUM(C21+C24+C29+C33+C57+C68+C76)</f>
        <v>4789425</v>
      </c>
      <c r="D77" s="17">
        <f>SUM(D21+D24+D29+D33+D57+D68+D76)</f>
        <v>16116297</v>
      </c>
      <c r="E77" s="17">
        <f>SUM(E21+E24+E29+E33+E57+E68+E76)</f>
        <v>1981781</v>
      </c>
      <c r="F77" s="17">
        <f>SUM(F21+F24+F29+F33+F57+F68+F76)</f>
        <v>7754903</v>
      </c>
      <c r="G77" s="18">
        <f t="shared" si="8"/>
        <v>41.378265658194877</v>
      </c>
      <c r="H77" s="18">
        <f t="shared" si="8"/>
        <v>48.118392208830599</v>
      </c>
      <c r="I77" s="17">
        <f>SUM(I21+I24+I29+I33+I57+I68+I76)</f>
        <v>5118536</v>
      </c>
      <c r="J77" s="17">
        <f>SUM(J21+J24+J29+J33+J57+J68+J76)</f>
        <v>14646314</v>
      </c>
    </row>
    <row r="78" spans="1:10" s="2" customFormat="1" x14ac:dyDescent="0.25">
      <c r="A78" s="11"/>
      <c r="B78" s="11" t="s">
        <v>73</v>
      </c>
      <c r="C78" s="11"/>
      <c r="D78" s="11"/>
      <c r="E78" s="11"/>
      <c r="F78" s="11"/>
      <c r="G78" s="11"/>
      <c r="H78" s="11"/>
      <c r="I78" s="11"/>
      <c r="J78" s="11"/>
    </row>
  </sheetData>
  <mergeCells count="28">
    <mergeCell ref="B9:J9"/>
    <mergeCell ref="B69:J69"/>
    <mergeCell ref="A76:B76"/>
    <mergeCell ref="A77:B77"/>
    <mergeCell ref="B22:J22"/>
    <mergeCell ref="B25:J25"/>
    <mergeCell ref="B30:J30"/>
    <mergeCell ref="B34:J34"/>
    <mergeCell ref="B58:J58"/>
    <mergeCell ref="A68:B68"/>
    <mergeCell ref="A71:B71"/>
    <mergeCell ref="A72:B72"/>
    <mergeCell ref="A73:B73"/>
    <mergeCell ref="B74:J74"/>
    <mergeCell ref="A1:J1"/>
    <mergeCell ref="A3:J3"/>
    <mergeCell ref="A4:J4"/>
    <mergeCell ref="C6:D7"/>
    <mergeCell ref="E6:F7"/>
    <mergeCell ref="G6:H7"/>
    <mergeCell ref="I6:J7"/>
    <mergeCell ref="A6:A8"/>
    <mergeCell ref="B6:B8"/>
    <mergeCell ref="A21:B21"/>
    <mergeCell ref="A24:B24"/>
    <mergeCell ref="A29:B29"/>
    <mergeCell ref="A33:B33"/>
    <mergeCell ref="A57:B57"/>
  </mergeCells>
  <printOptions horizontalCentered="1" verticalCentered="1"/>
  <pageMargins left="0.78740157480314965" right="0.78740157480314965" top="0.59055118110236227" bottom="0.59055118110236227" header="0" footer="0"/>
  <pageSetup paperSize="9" scale="65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J78"/>
  <sheetViews>
    <sheetView view="pageBreakPreview" zoomScale="90" zoomScaleSheetLayoutView="90" workbookViewId="0">
      <selection activeCell="B23" sqref="B23"/>
    </sheetView>
  </sheetViews>
  <sheetFormatPr defaultRowHeight="15" x14ac:dyDescent="0.25"/>
  <cols>
    <col min="1" max="1" width="6.42578125" customWidth="1"/>
    <col min="2" max="2" width="28.85546875" customWidth="1"/>
    <col min="3" max="3" width="11.28515625" customWidth="1"/>
    <col min="4" max="4" width="12.85546875" style="1" bestFit="1" customWidth="1"/>
    <col min="5" max="5" width="11.140625" customWidth="1"/>
    <col min="6" max="6" width="13.42578125" style="1" customWidth="1"/>
    <col min="7" max="8" width="9.5703125" style="1" customWidth="1"/>
    <col min="9" max="9" width="11.28515625" customWidth="1"/>
    <col min="10" max="10" width="12.7109375" style="1" customWidth="1"/>
    <col min="11" max="14" width="9.140625" customWidth="1"/>
  </cols>
  <sheetData>
    <row r="1" spans="1:10" ht="27" customHeight="1" x14ac:dyDescent="0.5">
      <c r="A1" s="38" t="s">
        <v>83</v>
      </c>
      <c r="B1" s="38"/>
      <c r="C1" s="38"/>
      <c r="D1" s="38"/>
      <c r="E1" s="38"/>
      <c r="F1" s="38"/>
      <c r="G1" s="38"/>
      <c r="H1" s="38"/>
      <c r="I1" s="38"/>
      <c r="J1" s="38"/>
    </row>
    <row r="3" spans="1:10" ht="19.5" x14ac:dyDescent="0.25">
      <c r="A3" s="39" t="s">
        <v>77</v>
      </c>
      <c r="B3" s="39"/>
      <c r="C3" s="39"/>
      <c r="D3" s="39"/>
      <c r="E3" s="39"/>
      <c r="F3" s="39"/>
      <c r="G3" s="39"/>
      <c r="H3" s="39"/>
      <c r="I3" s="39"/>
      <c r="J3" s="39"/>
    </row>
    <row r="4" spans="1:10" ht="19.5" x14ac:dyDescent="0.25">
      <c r="A4" s="39" t="s">
        <v>96</v>
      </c>
      <c r="B4" s="39"/>
      <c r="C4" s="39"/>
      <c r="D4" s="39"/>
      <c r="E4" s="39"/>
      <c r="F4" s="39"/>
      <c r="G4" s="39"/>
      <c r="H4" s="39"/>
      <c r="I4" s="39"/>
      <c r="J4" s="39"/>
    </row>
    <row r="5" spans="1:10" ht="19.5" x14ac:dyDescent="0.4">
      <c r="A5" s="19" t="s">
        <v>84</v>
      </c>
      <c r="B5" s="20"/>
      <c r="C5" s="21"/>
      <c r="D5" s="24"/>
      <c r="E5" s="25"/>
      <c r="F5" s="24"/>
      <c r="G5" s="24"/>
      <c r="H5" s="24"/>
      <c r="I5" s="21"/>
      <c r="J5" s="33" t="s">
        <v>3</v>
      </c>
    </row>
    <row r="6" spans="1:10" ht="15.75" customHeight="1" x14ac:dyDescent="0.25">
      <c r="A6" s="40" t="s">
        <v>4</v>
      </c>
      <c r="B6" s="34" t="s">
        <v>5</v>
      </c>
      <c r="C6" s="34" t="str">
        <f>ACP!C6</f>
        <v>Target 2025 - 26</v>
      </c>
      <c r="D6" s="35"/>
      <c r="E6" s="36" t="s">
        <v>6</v>
      </c>
      <c r="F6" s="37"/>
      <c r="G6" s="40" t="s">
        <v>7</v>
      </c>
      <c r="H6" s="41"/>
      <c r="I6" s="36" t="s">
        <v>8</v>
      </c>
      <c r="J6" s="42"/>
    </row>
    <row r="7" spans="1:10" ht="31.5" customHeight="1" x14ac:dyDescent="0.25">
      <c r="A7" s="40"/>
      <c r="B7" s="34"/>
      <c r="C7" s="35"/>
      <c r="D7" s="35"/>
      <c r="E7" s="37"/>
      <c r="F7" s="37"/>
      <c r="G7" s="41"/>
      <c r="H7" s="41"/>
      <c r="I7" s="37"/>
      <c r="J7" s="37"/>
    </row>
    <row r="8" spans="1:10" ht="15.75" x14ac:dyDescent="0.25">
      <c r="A8" s="40"/>
      <c r="B8" s="34"/>
      <c r="C8" s="5" t="s">
        <v>9</v>
      </c>
      <c r="D8" s="7" t="s">
        <v>10</v>
      </c>
      <c r="E8" s="5" t="s">
        <v>9</v>
      </c>
      <c r="F8" s="7" t="s">
        <v>10</v>
      </c>
      <c r="G8" s="7" t="s">
        <v>9</v>
      </c>
      <c r="H8" s="7" t="s">
        <v>10</v>
      </c>
      <c r="I8" s="5" t="s">
        <v>9</v>
      </c>
      <c r="J8" s="7" t="s">
        <v>10</v>
      </c>
    </row>
    <row r="9" spans="1:10" ht="19.5" x14ac:dyDescent="0.4">
      <c r="A9" s="8"/>
      <c r="B9" s="46" t="s">
        <v>11</v>
      </c>
      <c r="C9" s="46"/>
      <c r="D9" s="46"/>
      <c r="E9" s="46"/>
      <c r="F9" s="46"/>
      <c r="G9" s="46"/>
      <c r="H9" s="46"/>
      <c r="I9" s="46"/>
      <c r="J9" s="46"/>
    </row>
    <row r="10" spans="1:10" s="2" customFormat="1" x14ac:dyDescent="0.25">
      <c r="A10" s="10">
        <v>1</v>
      </c>
      <c r="B10" s="11" t="s">
        <v>12</v>
      </c>
      <c r="C10" s="11">
        <v>129865</v>
      </c>
      <c r="D10" s="11">
        <v>2217515</v>
      </c>
      <c r="E10" s="11">
        <v>43134</v>
      </c>
      <c r="F10" s="11">
        <v>1398182</v>
      </c>
      <c r="G10" s="12">
        <f t="shared" ref="G10:G21" si="0">(E10/C10)*100</f>
        <v>33.21449197243291</v>
      </c>
      <c r="H10" s="12">
        <f t="shared" ref="H10:H21" si="1">(F10/D10)*100</f>
        <v>63.051749368098974</v>
      </c>
      <c r="I10" s="11">
        <v>210682</v>
      </c>
      <c r="J10" s="11">
        <v>2380510</v>
      </c>
    </row>
    <row r="11" spans="1:10" s="2" customFormat="1" x14ac:dyDescent="0.25">
      <c r="A11" s="10">
        <v>2</v>
      </c>
      <c r="B11" s="11" t="s">
        <v>13</v>
      </c>
      <c r="C11" s="11">
        <v>40281</v>
      </c>
      <c r="D11" s="11">
        <v>862501</v>
      </c>
      <c r="E11" s="11">
        <v>11982</v>
      </c>
      <c r="F11" s="11">
        <v>523345</v>
      </c>
      <c r="G11" s="12">
        <f t="shared" si="0"/>
        <v>29.74603411037462</v>
      </c>
      <c r="H11" s="12">
        <f t="shared" si="1"/>
        <v>60.677610808567181</v>
      </c>
      <c r="I11" s="11">
        <v>78055</v>
      </c>
      <c r="J11" s="11">
        <v>896465</v>
      </c>
    </row>
    <row r="12" spans="1:10" s="2" customFormat="1" x14ac:dyDescent="0.25">
      <c r="A12" s="10">
        <v>3</v>
      </c>
      <c r="B12" s="11" t="s">
        <v>14</v>
      </c>
      <c r="C12" s="11">
        <v>6293</v>
      </c>
      <c r="D12" s="11">
        <v>146407</v>
      </c>
      <c r="E12" s="11">
        <v>321</v>
      </c>
      <c r="F12" s="11">
        <v>22026</v>
      </c>
      <c r="G12" s="12">
        <f t="shared" si="0"/>
        <v>5.100905768314</v>
      </c>
      <c r="H12" s="12">
        <f t="shared" si="1"/>
        <v>15.044362632934218</v>
      </c>
      <c r="I12" s="11">
        <v>9756</v>
      </c>
      <c r="J12" s="11">
        <v>314409</v>
      </c>
    </row>
    <row r="13" spans="1:10" s="2" customFormat="1" x14ac:dyDescent="0.25">
      <c r="A13" s="10">
        <v>4</v>
      </c>
      <c r="B13" s="11" t="s">
        <v>15</v>
      </c>
      <c r="C13" s="11">
        <v>12878</v>
      </c>
      <c r="D13" s="11">
        <v>405003</v>
      </c>
      <c r="E13" s="11">
        <v>1787</v>
      </c>
      <c r="F13" s="11">
        <v>117862</v>
      </c>
      <c r="G13" s="12">
        <f t="shared" si="0"/>
        <v>13.876378319614846</v>
      </c>
      <c r="H13" s="12">
        <f t="shared" si="1"/>
        <v>29.101512828300034</v>
      </c>
      <c r="I13" s="11">
        <v>24248</v>
      </c>
      <c r="J13" s="11">
        <v>563957</v>
      </c>
    </row>
    <row r="14" spans="1:10" s="2" customFormat="1" x14ac:dyDescent="0.25">
      <c r="A14" s="10">
        <v>5</v>
      </c>
      <c r="B14" s="11" t="s">
        <v>16</v>
      </c>
      <c r="C14" s="11">
        <v>17720</v>
      </c>
      <c r="D14" s="11">
        <v>488514</v>
      </c>
      <c r="E14" s="11">
        <v>6499</v>
      </c>
      <c r="F14" s="11">
        <v>238464</v>
      </c>
      <c r="G14" s="12">
        <f t="shared" si="0"/>
        <v>36.676072234762977</v>
      </c>
      <c r="H14" s="12">
        <f t="shared" si="1"/>
        <v>48.814158857269184</v>
      </c>
      <c r="I14" s="11">
        <v>26190</v>
      </c>
      <c r="J14" s="11">
        <v>637295</v>
      </c>
    </row>
    <row r="15" spans="1:10" s="2" customFormat="1" x14ac:dyDescent="0.25">
      <c r="A15" s="10">
        <v>6</v>
      </c>
      <c r="B15" s="11" t="s">
        <v>17</v>
      </c>
      <c r="C15" s="11">
        <v>11236</v>
      </c>
      <c r="D15" s="11">
        <v>360925</v>
      </c>
      <c r="E15" s="11">
        <v>326</v>
      </c>
      <c r="F15" s="11">
        <v>29792</v>
      </c>
      <c r="G15" s="12">
        <f t="shared" si="0"/>
        <v>2.9013883944464225</v>
      </c>
      <c r="H15" s="12">
        <f t="shared" si="1"/>
        <v>8.2543464708734504</v>
      </c>
      <c r="I15" s="11">
        <v>15480</v>
      </c>
      <c r="J15" s="11">
        <v>529753</v>
      </c>
    </row>
    <row r="16" spans="1:10" s="2" customFormat="1" x14ac:dyDescent="0.25">
      <c r="A16" s="10">
        <v>7</v>
      </c>
      <c r="B16" s="11" t="s">
        <v>18</v>
      </c>
      <c r="C16" s="11">
        <v>10326</v>
      </c>
      <c r="D16" s="11">
        <v>158973</v>
      </c>
      <c r="E16" s="11">
        <v>2395</v>
      </c>
      <c r="F16" s="11">
        <v>61706</v>
      </c>
      <c r="G16" s="12">
        <f t="shared" si="0"/>
        <v>23.193879527406548</v>
      </c>
      <c r="H16" s="12">
        <f t="shared" si="1"/>
        <v>38.815396325162133</v>
      </c>
      <c r="I16" s="11">
        <v>12923</v>
      </c>
      <c r="J16" s="11">
        <v>258054</v>
      </c>
    </row>
    <row r="17" spans="1:10" s="2" customFormat="1" x14ac:dyDescent="0.25">
      <c r="A17" s="10">
        <v>8</v>
      </c>
      <c r="B17" s="11" t="s">
        <v>19</v>
      </c>
      <c r="C17" s="11">
        <v>14868</v>
      </c>
      <c r="D17" s="11">
        <v>660520</v>
      </c>
      <c r="E17" s="11">
        <v>2912</v>
      </c>
      <c r="F17" s="11">
        <v>271406</v>
      </c>
      <c r="G17" s="12">
        <f t="shared" si="0"/>
        <v>19.58568738229755</v>
      </c>
      <c r="H17" s="12">
        <f t="shared" si="1"/>
        <v>41.089747471688973</v>
      </c>
      <c r="I17" s="11">
        <v>32626</v>
      </c>
      <c r="J17" s="11">
        <v>872451</v>
      </c>
    </row>
    <row r="18" spans="1:10" s="2" customFormat="1" x14ac:dyDescent="0.25">
      <c r="A18" s="10">
        <v>9</v>
      </c>
      <c r="B18" s="11" t="s">
        <v>20</v>
      </c>
      <c r="C18" s="11">
        <v>628</v>
      </c>
      <c r="D18" s="11">
        <v>9238</v>
      </c>
      <c r="E18" s="11">
        <v>36</v>
      </c>
      <c r="F18" s="11">
        <v>2415</v>
      </c>
      <c r="G18" s="12">
        <f t="shared" si="0"/>
        <v>5.7324840764331215</v>
      </c>
      <c r="H18" s="12">
        <f t="shared" si="1"/>
        <v>26.142022082701882</v>
      </c>
      <c r="I18" s="11">
        <v>2139</v>
      </c>
      <c r="J18" s="11">
        <v>40291</v>
      </c>
    </row>
    <row r="19" spans="1:10" s="2" customFormat="1" x14ac:dyDescent="0.25">
      <c r="A19" s="10">
        <v>10</v>
      </c>
      <c r="B19" s="11" t="s">
        <v>21</v>
      </c>
      <c r="C19" s="11">
        <v>38825</v>
      </c>
      <c r="D19" s="11">
        <v>1006991</v>
      </c>
      <c r="E19" s="11">
        <v>12502</v>
      </c>
      <c r="F19" s="11">
        <v>653501</v>
      </c>
      <c r="G19" s="12">
        <f t="shared" si="0"/>
        <v>32.200901481004507</v>
      </c>
      <c r="H19" s="12">
        <f t="shared" si="1"/>
        <v>64.896409203260006</v>
      </c>
      <c r="I19" s="11">
        <v>50827</v>
      </c>
      <c r="J19" s="11">
        <v>1030760</v>
      </c>
    </row>
    <row r="20" spans="1:10" s="2" customFormat="1" x14ac:dyDescent="0.25">
      <c r="A20" s="10">
        <v>11</v>
      </c>
      <c r="B20" s="11" t="s">
        <v>22</v>
      </c>
      <c r="C20" s="11">
        <v>9909</v>
      </c>
      <c r="D20" s="11">
        <v>149831</v>
      </c>
      <c r="E20" s="11">
        <v>1306</v>
      </c>
      <c r="F20" s="11">
        <v>55388</v>
      </c>
      <c r="G20" s="12">
        <f t="shared" si="0"/>
        <v>13.179937430618629</v>
      </c>
      <c r="H20" s="12">
        <f t="shared" si="1"/>
        <v>36.966982800622034</v>
      </c>
      <c r="I20" s="11">
        <v>14488</v>
      </c>
      <c r="J20" s="11">
        <v>242718</v>
      </c>
    </row>
    <row r="21" spans="1:10" ht="17.25" x14ac:dyDescent="0.3">
      <c r="A21" s="47" t="s">
        <v>23</v>
      </c>
      <c r="B21" s="48"/>
      <c r="C21" s="13">
        <f>SUM(C10:C20)</f>
        <v>292829</v>
      </c>
      <c r="D21" s="13">
        <f>SUM(D10:D20)</f>
        <v>6466418</v>
      </c>
      <c r="E21" s="13">
        <f>SUM(E10:E20)</f>
        <v>83200</v>
      </c>
      <c r="F21" s="13">
        <f>SUM(F10:F20)</f>
        <v>3374087</v>
      </c>
      <c r="G21" s="14">
        <f t="shared" si="0"/>
        <v>28.412486468211824</v>
      </c>
      <c r="H21" s="14">
        <f t="shared" si="1"/>
        <v>52.178609548593982</v>
      </c>
      <c r="I21" s="15">
        <f>SUM(I10:I20)</f>
        <v>477414</v>
      </c>
      <c r="J21" s="15">
        <f>SUM(J10:J20)</f>
        <v>7766663</v>
      </c>
    </row>
    <row r="22" spans="1:10" s="4" customFormat="1" ht="24.75" x14ac:dyDescent="0.5">
      <c r="A22" s="16"/>
      <c r="B22" s="46" t="s">
        <v>92</v>
      </c>
      <c r="C22" s="46"/>
      <c r="D22" s="46"/>
      <c r="E22" s="46"/>
      <c r="F22" s="46"/>
      <c r="G22" s="46"/>
      <c r="H22" s="46"/>
      <c r="I22" s="46"/>
      <c r="J22" s="46"/>
    </row>
    <row r="23" spans="1:10" s="2" customFormat="1" x14ac:dyDescent="0.25">
      <c r="A23" s="10">
        <v>12</v>
      </c>
      <c r="B23" s="11" t="s">
        <v>24</v>
      </c>
      <c r="C23" s="11">
        <v>111637</v>
      </c>
      <c r="D23" s="11">
        <v>2693932</v>
      </c>
      <c r="E23" s="11">
        <v>23859</v>
      </c>
      <c r="F23" s="11">
        <v>1674631</v>
      </c>
      <c r="G23" s="12">
        <f>(E23/C23)*100</f>
        <v>21.371946576851762</v>
      </c>
      <c r="H23" s="12">
        <f>(F23/D23)*100</f>
        <v>62.163076128127962</v>
      </c>
      <c r="I23" s="11">
        <v>132760</v>
      </c>
      <c r="J23" s="11">
        <v>3215350</v>
      </c>
    </row>
    <row r="24" spans="1:10" ht="17.25" x14ac:dyDescent="0.3">
      <c r="A24" s="47" t="s">
        <v>23</v>
      </c>
      <c r="B24" s="48"/>
      <c r="C24" s="13">
        <f>SUM(C23:C23)</f>
        <v>111637</v>
      </c>
      <c r="D24" s="13">
        <f>SUM(D23:D23)</f>
        <v>2693932</v>
      </c>
      <c r="E24" s="13">
        <f>SUM(E23:E23)</f>
        <v>23859</v>
      </c>
      <c r="F24" s="13">
        <f>SUM(F23:F23)</f>
        <v>1674631</v>
      </c>
      <c r="G24" s="14">
        <f>(E24/C24)*100</f>
        <v>21.371946576851762</v>
      </c>
      <c r="H24" s="14">
        <f>(F24/D24)*100</f>
        <v>62.163076128127962</v>
      </c>
      <c r="I24" s="13">
        <f>SUM(I23:I23)</f>
        <v>132760</v>
      </c>
      <c r="J24" s="15">
        <f>SUM(J23:J23)</f>
        <v>3215350</v>
      </c>
    </row>
    <row r="25" spans="1:10" s="4" customFormat="1" ht="24.75" x14ac:dyDescent="0.5">
      <c r="A25" s="16"/>
      <c r="B25" s="46" t="s">
        <v>25</v>
      </c>
      <c r="C25" s="46"/>
      <c r="D25" s="46"/>
      <c r="E25" s="46"/>
      <c r="F25" s="46"/>
      <c r="G25" s="46"/>
      <c r="H25" s="46"/>
      <c r="I25" s="46"/>
      <c r="J25" s="46"/>
    </row>
    <row r="26" spans="1:10" s="2" customFormat="1" x14ac:dyDescent="0.25">
      <c r="A26" s="10">
        <v>13</v>
      </c>
      <c r="B26" s="11" t="s">
        <v>26</v>
      </c>
      <c r="C26" s="11">
        <v>6829</v>
      </c>
      <c r="D26" s="11">
        <v>122291</v>
      </c>
      <c r="E26" s="11">
        <v>4846</v>
      </c>
      <c r="F26" s="11">
        <v>128592</v>
      </c>
      <c r="G26" s="12">
        <f t="shared" ref="G26:H29" si="2">(E26/C26)*100</f>
        <v>70.962073510030748</v>
      </c>
      <c r="H26" s="12">
        <f t="shared" si="2"/>
        <v>105.15246420423416</v>
      </c>
      <c r="I26" s="11">
        <v>12458</v>
      </c>
      <c r="J26" s="11">
        <v>128584</v>
      </c>
    </row>
    <row r="27" spans="1:10" s="2" customFormat="1" hidden="1" x14ac:dyDescent="0.25">
      <c r="A27" s="10">
        <v>14</v>
      </c>
      <c r="B27" s="11" t="s">
        <v>27</v>
      </c>
      <c r="C27" s="11">
        <v>0</v>
      </c>
      <c r="D27" s="11">
        <v>0</v>
      </c>
      <c r="E27" s="11">
        <v>0</v>
      </c>
      <c r="F27" s="11">
        <v>0</v>
      </c>
      <c r="G27" s="12" t="e">
        <f t="shared" si="2"/>
        <v>#DIV/0!</v>
      </c>
      <c r="H27" s="12" t="e">
        <f t="shared" si="2"/>
        <v>#DIV/0!</v>
      </c>
      <c r="I27" s="11">
        <v>0</v>
      </c>
      <c r="J27" s="11">
        <v>0</v>
      </c>
    </row>
    <row r="28" spans="1:10" s="2" customFormat="1" x14ac:dyDescent="0.25">
      <c r="A28" s="10">
        <v>15</v>
      </c>
      <c r="B28" s="11" t="s">
        <v>28</v>
      </c>
      <c r="C28" s="11">
        <v>0</v>
      </c>
      <c r="D28" s="11">
        <v>0</v>
      </c>
      <c r="E28" s="11">
        <v>0</v>
      </c>
      <c r="F28" s="11">
        <v>0</v>
      </c>
      <c r="G28" s="12">
        <v>0</v>
      </c>
      <c r="H28" s="12">
        <v>0</v>
      </c>
      <c r="I28" s="11">
        <v>0</v>
      </c>
      <c r="J28" s="11">
        <v>0</v>
      </c>
    </row>
    <row r="29" spans="1:10" ht="17.25" x14ac:dyDescent="0.3">
      <c r="A29" s="47" t="s">
        <v>23</v>
      </c>
      <c r="B29" s="48"/>
      <c r="C29" s="13">
        <f>SUM(C26:C28)</f>
        <v>6829</v>
      </c>
      <c r="D29" s="13">
        <f>SUM(D26:D28)</f>
        <v>122291</v>
      </c>
      <c r="E29" s="13">
        <f>SUM(E26:E28)</f>
        <v>4846</v>
      </c>
      <c r="F29" s="13">
        <f>SUM(F26:F28)</f>
        <v>128592</v>
      </c>
      <c r="G29" s="14">
        <f t="shared" si="2"/>
        <v>70.962073510030748</v>
      </c>
      <c r="H29" s="14">
        <f t="shared" si="2"/>
        <v>105.15246420423416</v>
      </c>
      <c r="I29" s="13">
        <f>SUM(I26:I28)</f>
        <v>12458</v>
      </c>
      <c r="J29" s="15">
        <f>SUM(J26:J28)</f>
        <v>128584</v>
      </c>
    </row>
    <row r="30" spans="1:10" s="4" customFormat="1" ht="24.75" x14ac:dyDescent="0.5">
      <c r="A30" s="16"/>
      <c r="B30" s="46" t="s">
        <v>29</v>
      </c>
      <c r="C30" s="46"/>
      <c r="D30" s="46"/>
      <c r="E30" s="46"/>
      <c r="F30" s="46"/>
      <c r="G30" s="46"/>
      <c r="H30" s="46"/>
      <c r="I30" s="46"/>
      <c r="J30" s="46"/>
    </row>
    <row r="31" spans="1:10" s="2" customFormat="1" x14ac:dyDescent="0.25">
      <c r="A31" s="10">
        <v>16</v>
      </c>
      <c r="B31" s="11" t="s">
        <v>30</v>
      </c>
      <c r="C31" s="11">
        <v>5960</v>
      </c>
      <c r="D31" s="11">
        <v>20856</v>
      </c>
      <c r="E31" s="11">
        <v>1366</v>
      </c>
      <c r="F31" s="11">
        <v>9132</v>
      </c>
      <c r="G31" s="12">
        <f t="shared" ref="G31:H33" si="3">(E31/C31)*100</f>
        <v>22.919463087248324</v>
      </c>
      <c r="H31" s="12">
        <f t="shared" si="3"/>
        <v>43.785960874568467</v>
      </c>
      <c r="I31" s="11">
        <v>20742</v>
      </c>
      <c r="J31" s="11">
        <v>70438</v>
      </c>
    </row>
    <row r="32" spans="1:10" s="2" customFormat="1" x14ac:dyDescent="0.25">
      <c r="A32" s="10">
        <v>17</v>
      </c>
      <c r="B32" s="11" t="s">
        <v>31</v>
      </c>
      <c r="C32" s="11">
        <v>3026</v>
      </c>
      <c r="D32" s="11">
        <v>30969</v>
      </c>
      <c r="E32" s="11">
        <v>570</v>
      </c>
      <c r="F32" s="11">
        <v>14203</v>
      </c>
      <c r="G32" s="12">
        <f t="shared" si="3"/>
        <v>18.836748182419036</v>
      </c>
      <c r="H32" s="12">
        <f t="shared" si="3"/>
        <v>45.861991023281348</v>
      </c>
      <c r="I32" s="11">
        <v>10383</v>
      </c>
      <c r="J32" s="11">
        <v>56365</v>
      </c>
    </row>
    <row r="33" spans="1:10" ht="17.25" x14ac:dyDescent="0.3">
      <c r="A33" s="47" t="s">
        <v>23</v>
      </c>
      <c r="B33" s="48"/>
      <c r="C33" s="13">
        <f>SUM(C31:C32)</f>
        <v>8986</v>
      </c>
      <c r="D33" s="13">
        <f>SUM(D31:D32)</f>
        <v>51825</v>
      </c>
      <c r="E33" s="13">
        <f>SUM(E31:E32)</f>
        <v>1936</v>
      </c>
      <c r="F33" s="13">
        <f>SUM(F31:F32)</f>
        <v>23335</v>
      </c>
      <c r="G33" s="14">
        <f t="shared" si="3"/>
        <v>21.544624972178944</v>
      </c>
      <c r="H33" s="14">
        <f t="shared" si="3"/>
        <v>45.026531596719735</v>
      </c>
      <c r="I33" s="13">
        <f>SUM(I31:I32)</f>
        <v>31125</v>
      </c>
      <c r="J33" s="15">
        <f>SUM(J31:J32)</f>
        <v>126803</v>
      </c>
    </row>
    <row r="34" spans="1:10" s="4" customFormat="1" ht="24.75" x14ac:dyDescent="0.5">
      <c r="A34" s="16"/>
      <c r="B34" s="46" t="s">
        <v>32</v>
      </c>
      <c r="C34" s="46"/>
      <c r="D34" s="46"/>
      <c r="E34" s="46"/>
      <c r="F34" s="46"/>
      <c r="G34" s="46"/>
      <c r="H34" s="46"/>
      <c r="I34" s="46"/>
      <c r="J34" s="46"/>
    </row>
    <row r="35" spans="1:10" s="2" customFormat="1" x14ac:dyDescent="0.25">
      <c r="A35" s="10">
        <v>18</v>
      </c>
      <c r="B35" s="11" t="s">
        <v>33</v>
      </c>
      <c r="C35" s="11">
        <v>44954</v>
      </c>
      <c r="D35" s="11">
        <v>3690889</v>
      </c>
      <c r="E35" s="11">
        <v>12633</v>
      </c>
      <c r="F35" s="11">
        <v>2065602</v>
      </c>
      <c r="G35" s="12">
        <f t="shared" ref="G35:G57" si="4">(E35/C35)*100</f>
        <v>28.102059883436404</v>
      </c>
      <c r="H35" s="12">
        <f t="shared" ref="H35:H57" si="5">(F35/D35)*100</f>
        <v>55.964890843371343</v>
      </c>
      <c r="I35" s="11">
        <v>56590</v>
      </c>
      <c r="J35" s="11">
        <v>2882092</v>
      </c>
    </row>
    <row r="36" spans="1:10" s="2" customFormat="1" x14ac:dyDescent="0.25">
      <c r="A36" s="10">
        <v>19</v>
      </c>
      <c r="B36" s="11" t="s">
        <v>34</v>
      </c>
      <c r="C36" s="11">
        <v>106</v>
      </c>
      <c r="D36" s="11">
        <v>11957</v>
      </c>
      <c r="E36" s="11">
        <v>17</v>
      </c>
      <c r="F36" s="11">
        <v>2553</v>
      </c>
      <c r="G36" s="12">
        <f t="shared" si="4"/>
        <v>16.037735849056602</v>
      </c>
      <c r="H36" s="12">
        <f t="shared" si="5"/>
        <v>21.3515095759806</v>
      </c>
      <c r="I36" s="11">
        <v>108</v>
      </c>
      <c r="J36" s="11">
        <v>10770</v>
      </c>
    </row>
    <row r="37" spans="1:10" s="2" customFormat="1" x14ac:dyDescent="0.25">
      <c r="A37" s="10">
        <v>20</v>
      </c>
      <c r="B37" s="11" t="s">
        <v>35</v>
      </c>
      <c r="C37" s="11">
        <v>975</v>
      </c>
      <c r="D37" s="11">
        <v>27800</v>
      </c>
      <c r="E37" s="11">
        <v>340</v>
      </c>
      <c r="F37" s="11">
        <v>29764</v>
      </c>
      <c r="G37" s="12">
        <f t="shared" si="4"/>
        <v>34.871794871794869</v>
      </c>
      <c r="H37" s="12">
        <f t="shared" si="5"/>
        <v>107.06474820143885</v>
      </c>
      <c r="I37" s="11">
        <v>1538</v>
      </c>
      <c r="J37" s="11">
        <v>137039</v>
      </c>
    </row>
    <row r="38" spans="1:10" s="2" customFormat="1" x14ac:dyDescent="0.25">
      <c r="A38" s="10">
        <v>21</v>
      </c>
      <c r="B38" s="11" t="s">
        <v>36</v>
      </c>
      <c r="C38" s="11">
        <v>1591</v>
      </c>
      <c r="D38" s="11">
        <v>92370</v>
      </c>
      <c r="E38" s="11">
        <v>486</v>
      </c>
      <c r="F38" s="11">
        <v>30633</v>
      </c>
      <c r="G38" s="12">
        <f t="shared" si="4"/>
        <v>30.546825895663105</v>
      </c>
      <c r="H38" s="12">
        <f t="shared" si="5"/>
        <v>33.163364728808055</v>
      </c>
      <c r="I38" s="11">
        <v>2484</v>
      </c>
      <c r="J38" s="11">
        <v>146969</v>
      </c>
    </row>
    <row r="39" spans="1:10" s="2" customFormat="1" x14ac:dyDescent="0.25">
      <c r="A39" s="10">
        <v>22</v>
      </c>
      <c r="B39" s="11" t="s">
        <v>37</v>
      </c>
      <c r="C39" s="11">
        <v>14</v>
      </c>
      <c r="D39" s="11">
        <v>127</v>
      </c>
      <c r="E39" s="11">
        <v>6</v>
      </c>
      <c r="F39" s="11">
        <v>65</v>
      </c>
      <c r="G39" s="12">
        <f t="shared" si="4"/>
        <v>42.857142857142854</v>
      </c>
      <c r="H39" s="12">
        <f t="shared" si="5"/>
        <v>51.181102362204726</v>
      </c>
      <c r="I39" s="11">
        <v>60</v>
      </c>
      <c r="J39" s="11">
        <v>766</v>
      </c>
    </row>
    <row r="40" spans="1:10" s="2" customFormat="1" x14ac:dyDescent="0.25">
      <c r="A40" s="10">
        <v>23</v>
      </c>
      <c r="B40" s="11" t="s">
        <v>38</v>
      </c>
      <c r="C40" s="11">
        <v>3033</v>
      </c>
      <c r="D40" s="11">
        <v>148194</v>
      </c>
      <c r="E40" s="11">
        <v>868</v>
      </c>
      <c r="F40" s="11">
        <v>88570</v>
      </c>
      <c r="G40" s="12">
        <f t="shared" si="4"/>
        <v>28.618529508737222</v>
      </c>
      <c r="H40" s="12">
        <f t="shared" si="5"/>
        <v>59.76625234489925</v>
      </c>
      <c r="I40" s="11">
        <v>2995</v>
      </c>
      <c r="J40" s="11">
        <v>144584</v>
      </c>
    </row>
    <row r="41" spans="1:10" s="2" customFormat="1" x14ac:dyDescent="0.25">
      <c r="A41" s="10">
        <v>24</v>
      </c>
      <c r="B41" s="11" t="s">
        <v>39</v>
      </c>
      <c r="C41" s="11">
        <v>106352</v>
      </c>
      <c r="D41" s="11">
        <v>7102282</v>
      </c>
      <c r="E41" s="11">
        <v>50661</v>
      </c>
      <c r="F41" s="11">
        <v>4143930</v>
      </c>
      <c r="G41" s="12">
        <f t="shared" si="4"/>
        <v>47.635211373551975</v>
      </c>
      <c r="H41" s="12">
        <f t="shared" si="5"/>
        <v>58.346458222864136</v>
      </c>
      <c r="I41" s="11">
        <v>197302</v>
      </c>
      <c r="J41" s="11">
        <v>7621985</v>
      </c>
    </row>
    <row r="42" spans="1:10" s="2" customFormat="1" x14ac:dyDescent="0.25">
      <c r="A42" s="10">
        <v>25</v>
      </c>
      <c r="B42" s="11" t="s">
        <v>40</v>
      </c>
      <c r="C42" s="11">
        <v>82763</v>
      </c>
      <c r="D42" s="11">
        <v>4980189</v>
      </c>
      <c r="E42" s="11">
        <v>40326</v>
      </c>
      <c r="F42" s="11">
        <v>3313946</v>
      </c>
      <c r="G42" s="12">
        <f t="shared" si="4"/>
        <v>48.724671652791706</v>
      </c>
      <c r="H42" s="12">
        <f t="shared" si="5"/>
        <v>66.54257499062787</v>
      </c>
      <c r="I42" s="11">
        <v>114745</v>
      </c>
      <c r="J42" s="11">
        <v>4351111</v>
      </c>
    </row>
    <row r="43" spans="1:10" s="2" customFormat="1" x14ac:dyDescent="0.25">
      <c r="A43" s="10">
        <v>26</v>
      </c>
      <c r="B43" s="11" t="s">
        <v>41</v>
      </c>
      <c r="C43" s="11">
        <v>5544</v>
      </c>
      <c r="D43" s="11">
        <v>101794</v>
      </c>
      <c r="E43" s="11">
        <v>2772</v>
      </c>
      <c r="F43" s="11">
        <v>63667</v>
      </c>
      <c r="G43" s="12">
        <f t="shared" si="4"/>
        <v>50</v>
      </c>
      <c r="H43" s="12">
        <f t="shared" si="5"/>
        <v>62.54494370984537</v>
      </c>
      <c r="I43" s="11">
        <v>6034</v>
      </c>
      <c r="J43" s="11">
        <v>98945</v>
      </c>
    </row>
    <row r="44" spans="1:10" s="2" customFormat="1" x14ac:dyDescent="0.25">
      <c r="A44" s="10">
        <v>27</v>
      </c>
      <c r="B44" s="11" t="s">
        <v>42</v>
      </c>
      <c r="C44" s="11">
        <v>11490</v>
      </c>
      <c r="D44" s="11">
        <v>277601</v>
      </c>
      <c r="E44" s="11">
        <v>3236</v>
      </c>
      <c r="F44" s="11">
        <v>113322</v>
      </c>
      <c r="G44" s="12">
        <f t="shared" si="4"/>
        <v>28.163620539599656</v>
      </c>
      <c r="H44" s="12">
        <f t="shared" si="5"/>
        <v>40.821899056559594</v>
      </c>
      <c r="I44" s="11">
        <v>31767</v>
      </c>
      <c r="J44" s="11">
        <v>387103</v>
      </c>
    </row>
    <row r="45" spans="1:10" s="2" customFormat="1" x14ac:dyDescent="0.25">
      <c r="A45" s="10">
        <v>28</v>
      </c>
      <c r="B45" s="11" t="s">
        <v>43</v>
      </c>
      <c r="C45" s="11">
        <v>12675</v>
      </c>
      <c r="D45" s="11">
        <v>732930</v>
      </c>
      <c r="E45" s="11">
        <v>1416</v>
      </c>
      <c r="F45" s="11">
        <v>199275</v>
      </c>
      <c r="G45" s="12">
        <f t="shared" si="4"/>
        <v>11.171597633136095</v>
      </c>
      <c r="H45" s="12">
        <f t="shared" si="5"/>
        <v>27.188817485980927</v>
      </c>
      <c r="I45" s="11">
        <v>12695</v>
      </c>
      <c r="J45" s="11">
        <v>373790</v>
      </c>
    </row>
    <row r="46" spans="1:10" s="2" customFormat="1" x14ac:dyDescent="0.25">
      <c r="A46" s="10">
        <v>29</v>
      </c>
      <c r="B46" s="11" t="s">
        <v>44</v>
      </c>
      <c r="C46" s="11">
        <v>189</v>
      </c>
      <c r="D46" s="11">
        <v>5438</v>
      </c>
      <c r="E46" s="11">
        <v>17</v>
      </c>
      <c r="F46" s="11">
        <v>248</v>
      </c>
      <c r="G46" s="12">
        <f t="shared" si="4"/>
        <v>8.9947089947089935</v>
      </c>
      <c r="H46" s="12">
        <f t="shared" si="5"/>
        <v>4.5605001838911363</v>
      </c>
      <c r="I46" s="11">
        <v>333</v>
      </c>
      <c r="J46" s="11">
        <v>3443</v>
      </c>
    </row>
    <row r="47" spans="1:10" s="2" customFormat="1" x14ac:dyDescent="0.25">
      <c r="A47" s="10">
        <v>30</v>
      </c>
      <c r="B47" s="11" t="s">
        <v>45</v>
      </c>
      <c r="C47" s="11">
        <v>383</v>
      </c>
      <c r="D47" s="11">
        <v>39548</v>
      </c>
      <c r="E47" s="11">
        <v>208</v>
      </c>
      <c r="F47" s="11">
        <v>22703</v>
      </c>
      <c r="G47" s="12">
        <f t="shared" si="4"/>
        <v>54.308093994778076</v>
      </c>
      <c r="H47" s="12">
        <f t="shared" si="5"/>
        <v>57.406189946394257</v>
      </c>
      <c r="I47" s="11">
        <v>452</v>
      </c>
      <c r="J47" s="11">
        <v>36289</v>
      </c>
    </row>
    <row r="48" spans="1:10" s="2" customFormat="1" x14ac:dyDescent="0.25">
      <c r="A48" s="10">
        <v>31</v>
      </c>
      <c r="B48" s="11" t="s">
        <v>46</v>
      </c>
      <c r="C48" s="11">
        <v>332</v>
      </c>
      <c r="D48" s="11">
        <v>16154</v>
      </c>
      <c r="E48" s="11">
        <v>872</v>
      </c>
      <c r="F48" s="11">
        <v>9245</v>
      </c>
      <c r="G48" s="12">
        <f t="shared" si="4"/>
        <v>262.65060240963851</v>
      </c>
      <c r="H48" s="12">
        <f t="shared" si="5"/>
        <v>57.230407329454003</v>
      </c>
      <c r="I48" s="11">
        <v>872</v>
      </c>
      <c r="J48" s="11">
        <v>79166</v>
      </c>
    </row>
    <row r="49" spans="1:10" s="2" customFormat="1" x14ac:dyDescent="0.25">
      <c r="A49" s="10">
        <v>32</v>
      </c>
      <c r="B49" s="11" t="s">
        <v>47</v>
      </c>
      <c r="C49" s="11">
        <v>30320</v>
      </c>
      <c r="D49" s="11">
        <v>2503550</v>
      </c>
      <c r="E49" s="11">
        <v>6577</v>
      </c>
      <c r="F49" s="11">
        <v>824801</v>
      </c>
      <c r="G49" s="12">
        <f t="shared" si="4"/>
        <v>21.691952506596309</v>
      </c>
      <c r="H49" s="12">
        <f t="shared" si="5"/>
        <v>32.945257734017694</v>
      </c>
      <c r="I49" s="11">
        <v>49166</v>
      </c>
      <c r="J49" s="11">
        <v>2279977</v>
      </c>
    </row>
    <row r="50" spans="1:10" s="2" customFormat="1" x14ac:dyDescent="0.25">
      <c r="A50" s="10">
        <v>33</v>
      </c>
      <c r="B50" s="11" t="s">
        <v>48</v>
      </c>
      <c r="C50" s="11">
        <v>1572</v>
      </c>
      <c r="D50" s="11">
        <v>121190</v>
      </c>
      <c r="E50" s="11">
        <v>282</v>
      </c>
      <c r="F50" s="11">
        <v>75168</v>
      </c>
      <c r="G50" s="12">
        <f t="shared" si="4"/>
        <v>17.938931297709924</v>
      </c>
      <c r="H50" s="12">
        <f t="shared" si="5"/>
        <v>62.024919547817483</v>
      </c>
      <c r="I50" s="11">
        <v>303</v>
      </c>
      <c r="J50" s="11">
        <v>48889</v>
      </c>
    </row>
    <row r="51" spans="1:10" s="2" customFormat="1" x14ac:dyDescent="0.25">
      <c r="A51" s="10">
        <v>34</v>
      </c>
      <c r="B51" s="11" t="s">
        <v>49</v>
      </c>
      <c r="C51" s="11">
        <v>1586</v>
      </c>
      <c r="D51" s="11">
        <v>77389</v>
      </c>
      <c r="E51" s="11">
        <v>292</v>
      </c>
      <c r="F51" s="11">
        <v>25940</v>
      </c>
      <c r="G51" s="12">
        <f t="shared" si="4"/>
        <v>18.411097099621688</v>
      </c>
      <c r="H51" s="12">
        <f t="shared" si="5"/>
        <v>33.518975565002776</v>
      </c>
      <c r="I51" s="11">
        <v>535</v>
      </c>
      <c r="J51" s="11">
        <v>45257</v>
      </c>
    </row>
    <row r="52" spans="1:10" s="2" customFormat="1" x14ac:dyDescent="0.25">
      <c r="A52" s="10">
        <v>35</v>
      </c>
      <c r="B52" s="11" t="s">
        <v>50</v>
      </c>
      <c r="C52" s="11">
        <v>596</v>
      </c>
      <c r="D52" s="11">
        <v>60414</v>
      </c>
      <c r="E52" s="11">
        <v>15</v>
      </c>
      <c r="F52" s="11">
        <v>1776</v>
      </c>
      <c r="G52" s="12">
        <f t="shared" si="4"/>
        <v>2.5167785234899327</v>
      </c>
      <c r="H52" s="12">
        <f t="shared" si="5"/>
        <v>2.9397159598768496</v>
      </c>
      <c r="I52" s="11">
        <v>612</v>
      </c>
      <c r="J52" s="11">
        <v>55847</v>
      </c>
    </row>
    <row r="53" spans="1:10" s="2" customFormat="1" x14ac:dyDescent="0.25">
      <c r="A53" s="10">
        <v>36</v>
      </c>
      <c r="B53" s="11" t="s">
        <v>51</v>
      </c>
      <c r="C53" s="11">
        <v>1469</v>
      </c>
      <c r="D53" s="11">
        <v>87321</v>
      </c>
      <c r="E53" s="11">
        <v>820</v>
      </c>
      <c r="F53" s="11">
        <v>38737</v>
      </c>
      <c r="G53" s="12">
        <f t="shared" si="4"/>
        <v>55.820285908781486</v>
      </c>
      <c r="H53" s="12">
        <f t="shared" si="5"/>
        <v>44.361608318732031</v>
      </c>
      <c r="I53" s="11">
        <v>1379</v>
      </c>
      <c r="J53" s="11">
        <v>47536</v>
      </c>
    </row>
    <row r="54" spans="1:10" s="2" customFormat="1" x14ac:dyDescent="0.25">
      <c r="A54" s="10">
        <v>37</v>
      </c>
      <c r="B54" s="11" t="s">
        <v>52</v>
      </c>
      <c r="C54" s="11">
        <v>16650</v>
      </c>
      <c r="D54" s="11">
        <v>1299778</v>
      </c>
      <c r="E54" s="11">
        <v>5954</v>
      </c>
      <c r="F54" s="11">
        <v>665436</v>
      </c>
      <c r="G54" s="12">
        <f t="shared" si="4"/>
        <v>35.75975975975976</v>
      </c>
      <c r="H54" s="12">
        <f t="shared" si="5"/>
        <v>51.196127338668603</v>
      </c>
      <c r="I54" s="11">
        <v>26971</v>
      </c>
      <c r="J54" s="11">
        <v>977004</v>
      </c>
    </row>
    <row r="55" spans="1:10" s="2" customFormat="1" x14ac:dyDescent="0.25">
      <c r="A55" s="10">
        <v>38</v>
      </c>
      <c r="B55" s="11" t="s">
        <v>53</v>
      </c>
      <c r="C55" s="11">
        <v>11936</v>
      </c>
      <c r="D55" s="11">
        <v>29847</v>
      </c>
      <c r="E55" s="11">
        <v>1942</v>
      </c>
      <c r="F55" s="11">
        <v>6447</v>
      </c>
      <c r="G55" s="12">
        <f t="shared" si="4"/>
        <v>16.270107238605899</v>
      </c>
      <c r="H55" s="12">
        <f t="shared" si="5"/>
        <v>21.600160820182936</v>
      </c>
      <c r="I55" s="11">
        <v>37720</v>
      </c>
      <c r="J55" s="11">
        <v>59153</v>
      </c>
    </row>
    <row r="56" spans="1:10" s="2" customFormat="1" x14ac:dyDescent="0.25">
      <c r="A56" s="10">
        <v>39</v>
      </c>
      <c r="B56" s="11" t="s">
        <v>54</v>
      </c>
      <c r="C56" s="11">
        <v>0</v>
      </c>
      <c r="D56" s="11">
        <v>0</v>
      </c>
      <c r="E56" s="11">
        <v>0</v>
      </c>
      <c r="F56" s="11">
        <v>0</v>
      </c>
      <c r="G56" s="12">
        <v>0</v>
      </c>
      <c r="H56" s="12">
        <v>0</v>
      </c>
      <c r="I56" s="11">
        <v>0</v>
      </c>
      <c r="J56" s="11">
        <v>0</v>
      </c>
    </row>
    <row r="57" spans="1:10" ht="17.25" x14ac:dyDescent="0.3">
      <c r="A57" s="47" t="s">
        <v>23</v>
      </c>
      <c r="B57" s="48"/>
      <c r="C57" s="13">
        <f>SUM(C35:C56)</f>
        <v>334530</v>
      </c>
      <c r="D57" s="13">
        <f>SUM(D35:D56)</f>
        <v>21406762</v>
      </c>
      <c r="E57" s="13">
        <f>SUM(E35:E56)</f>
        <v>129740</v>
      </c>
      <c r="F57" s="13">
        <f>SUM(F35:F56)</f>
        <v>11721828</v>
      </c>
      <c r="G57" s="14">
        <f t="shared" si="4"/>
        <v>38.782769856216184</v>
      </c>
      <c r="H57" s="14">
        <f t="shared" si="5"/>
        <v>54.757594819805064</v>
      </c>
      <c r="I57" s="13">
        <f>SUM(I35:I56)</f>
        <v>544661</v>
      </c>
      <c r="J57" s="15">
        <f>SUM(J35:J56)</f>
        <v>19787715</v>
      </c>
    </row>
    <row r="58" spans="1:10" s="4" customFormat="1" ht="19.5" x14ac:dyDescent="0.4">
      <c r="A58" s="9"/>
      <c r="B58" s="46" t="s">
        <v>55</v>
      </c>
      <c r="C58" s="46"/>
      <c r="D58" s="46"/>
      <c r="E58" s="46"/>
      <c r="F58" s="46"/>
      <c r="G58" s="46"/>
      <c r="H58" s="46"/>
      <c r="I58" s="46"/>
      <c r="J58" s="46"/>
    </row>
    <row r="59" spans="1:10" s="2" customFormat="1" x14ac:dyDescent="0.25">
      <c r="A59" s="10">
        <v>40</v>
      </c>
      <c r="B59" s="11" t="s">
        <v>56</v>
      </c>
      <c r="C59" s="11">
        <v>1297</v>
      </c>
      <c r="D59" s="11">
        <v>12478</v>
      </c>
      <c r="E59" s="11">
        <v>374</v>
      </c>
      <c r="F59" s="11">
        <v>3199</v>
      </c>
      <c r="G59" s="12">
        <f t="shared" ref="G59:G68" si="6">(E59/C59)*100</f>
        <v>28.835774865073244</v>
      </c>
      <c r="H59" s="12">
        <f t="shared" ref="H59:H68" si="7">(F59/D59)*100</f>
        <v>25.637121333547043</v>
      </c>
      <c r="I59" s="11">
        <v>3817</v>
      </c>
      <c r="J59" s="11">
        <v>28795</v>
      </c>
    </row>
    <row r="60" spans="1:10" s="2" customFormat="1" x14ac:dyDescent="0.25">
      <c r="A60" s="10">
        <v>41</v>
      </c>
      <c r="B60" s="11" t="s">
        <v>57</v>
      </c>
      <c r="C60" s="11">
        <v>78520</v>
      </c>
      <c r="D60" s="11">
        <v>46780</v>
      </c>
      <c r="E60" s="11">
        <v>3219</v>
      </c>
      <c r="F60" s="11">
        <v>5187</v>
      </c>
      <c r="G60" s="12">
        <f t="shared" si="6"/>
        <v>4.0995924605196121</v>
      </c>
      <c r="H60" s="12">
        <f t="shared" si="7"/>
        <v>11.08807182556648</v>
      </c>
      <c r="I60" s="11">
        <v>68143</v>
      </c>
      <c r="J60" s="11">
        <v>39579</v>
      </c>
    </row>
    <row r="61" spans="1:10" s="2" customFormat="1" x14ac:dyDescent="0.25">
      <c r="A61" s="10">
        <v>42</v>
      </c>
      <c r="B61" s="11" t="s">
        <v>58</v>
      </c>
      <c r="C61" s="11">
        <v>6296</v>
      </c>
      <c r="D61" s="11">
        <v>25255</v>
      </c>
      <c r="E61" s="11">
        <v>1422</v>
      </c>
      <c r="F61" s="11">
        <v>8141</v>
      </c>
      <c r="G61" s="12">
        <f t="shared" si="6"/>
        <v>22.585768742058448</v>
      </c>
      <c r="H61" s="12">
        <f t="shared" si="7"/>
        <v>32.235200950306869</v>
      </c>
      <c r="I61" s="11">
        <v>17685</v>
      </c>
      <c r="J61" s="11">
        <v>69950</v>
      </c>
    </row>
    <row r="62" spans="1:10" s="2" customFormat="1" x14ac:dyDescent="0.25">
      <c r="A62" s="10">
        <v>43</v>
      </c>
      <c r="B62" s="11" t="s">
        <v>59</v>
      </c>
      <c r="C62" s="11">
        <v>25164</v>
      </c>
      <c r="D62" s="11">
        <v>234287</v>
      </c>
      <c r="E62" s="11">
        <v>6003</v>
      </c>
      <c r="F62" s="11">
        <v>52875</v>
      </c>
      <c r="G62" s="12">
        <f t="shared" si="6"/>
        <v>23.855507868383405</v>
      </c>
      <c r="H62" s="12">
        <f t="shared" si="7"/>
        <v>22.568473709595498</v>
      </c>
      <c r="I62" s="11">
        <v>72008</v>
      </c>
      <c r="J62" s="11">
        <v>491362</v>
      </c>
    </row>
    <row r="63" spans="1:10" s="2" customFormat="1" x14ac:dyDescent="0.25">
      <c r="A63" s="10">
        <v>44</v>
      </c>
      <c r="B63" s="11" t="s">
        <v>60</v>
      </c>
      <c r="C63" s="11">
        <v>400</v>
      </c>
      <c r="D63" s="11">
        <v>1628</v>
      </c>
      <c r="E63" s="11">
        <v>1107</v>
      </c>
      <c r="F63" s="11">
        <v>2899</v>
      </c>
      <c r="G63" s="12">
        <f t="shared" si="6"/>
        <v>276.75</v>
      </c>
      <c r="H63" s="12">
        <f t="shared" si="7"/>
        <v>178.07125307125307</v>
      </c>
      <c r="I63" s="11">
        <v>22231</v>
      </c>
      <c r="J63" s="11">
        <v>25541</v>
      </c>
    </row>
    <row r="64" spans="1:10" s="2" customFormat="1" x14ac:dyDescent="0.25">
      <c r="A64" s="10">
        <v>45</v>
      </c>
      <c r="B64" s="11" t="s">
        <v>61</v>
      </c>
      <c r="C64" s="11">
        <v>220</v>
      </c>
      <c r="D64" s="11">
        <v>404</v>
      </c>
      <c r="E64" s="11">
        <v>64</v>
      </c>
      <c r="F64" s="11">
        <v>26</v>
      </c>
      <c r="G64" s="12">
        <f t="shared" si="6"/>
        <v>29.09090909090909</v>
      </c>
      <c r="H64" s="12">
        <f t="shared" si="7"/>
        <v>6.435643564356436</v>
      </c>
      <c r="I64" s="11">
        <v>395</v>
      </c>
      <c r="J64" s="11">
        <v>129</v>
      </c>
    </row>
    <row r="65" spans="1:10" s="2" customFormat="1" x14ac:dyDescent="0.25">
      <c r="A65" s="10">
        <v>46</v>
      </c>
      <c r="B65" s="11" t="s">
        <v>62</v>
      </c>
      <c r="C65" s="11">
        <v>2519</v>
      </c>
      <c r="D65" s="11">
        <v>27418</v>
      </c>
      <c r="E65" s="11">
        <v>214</v>
      </c>
      <c r="F65" s="11">
        <v>2503</v>
      </c>
      <c r="G65" s="12">
        <f t="shared" si="6"/>
        <v>8.4954346963080596</v>
      </c>
      <c r="H65" s="12">
        <f t="shared" si="7"/>
        <v>9.1290393172368525</v>
      </c>
      <c r="I65" s="11">
        <v>9704</v>
      </c>
      <c r="J65" s="11">
        <v>33201</v>
      </c>
    </row>
    <row r="66" spans="1:10" s="2" customFormat="1" x14ac:dyDescent="0.25">
      <c r="A66" s="10">
        <v>47</v>
      </c>
      <c r="B66" s="11" t="s">
        <v>63</v>
      </c>
      <c r="C66" s="11">
        <v>132</v>
      </c>
      <c r="D66" s="11">
        <v>1409</v>
      </c>
      <c r="E66" s="11">
        <v>132</v>
      </c>
      <c r="F66" s="11">
        <v>1165</v>
      </c>
      <c r="G66" s="12">
        <f t="shared" si="6"/>
        <v>100</v>
      </c>
      <c r="H66" s="12">
        <f t="shared" si="7"/>
        <v>82.68275372604684</v>
      </c>
      <c r="I66" s="11">
        <v>505</v>
      </c>
      <c r="J66" s="11">
        <v>2552</v>
      </c>
    </row>
    <row r="67" spans="1:10" s="2" customFormat="1" x14ac:dyDescent="0.25">
      <c r="A67" s="10">
        <v>48</v>
      </c>
      <c r="B67" s="11" t="s">
        <v>64</v>
      </c>
      <c r="C67" s="11">
        <v>32</v>
      </c>
      <c r="D67" s="11">
        <v>781</v>
      </c>
      <c r="E67" s="11">
        <v>1</v>
      </c>
      <c r="F67" s="11">
        <v>27</v>
      </c>
      <c r="G67" s="12">
        <f t="shared" si="6"/>
        <v>3.125</v>
      </c>
      <c r="H67" s="12">
        <f t="shared" si="7"/>
        <v>3.4571062740076828</v>
      </c>
      <c r="I67" s="11">
        <v>84</v>
      </c>
      <c r="J67" s="11">
        <v>4539</v>
      </c>
    </row>
    <row r="68" spans="1:10" ht="17.25" x14ac:dyDescent="0.3">
      <c r="A68" s="47" t="s">
        <v>23</v>
      </c>
      <c r="B68" s="48"/>
      <c r="C68" s="13">
        <f>SUM(C59:C67)</f>
        <v>114580</v>
      </c>
      <c r="D68" s="13">
        <f>SUM(D59:D67)</f>
        <v>350440</v>
      </c>
      <c r="E68" s="13">
        <f>SUM(E59:E67)</f>
        <v>12536</v>
      </c>
      <c r="F68" s="13">
        <f>SUM(F59:F67)</f>
        <v>76022</v>
      </c>
      <c r="G68" s="14">
        <f t="shared" si="6"/>
        <v>10.940827369523477</v>
      </c>
      <c r="H68" s="14">
        <f t="shared" si="7"/>
        <v>21.693299851615112</v>
      </c>
      <c r="I68" s="13">
        <f>SUM(I59:I67)</f>
        <v>194572</v>
      </c>
      <c r="J68" s="15">
        <f>SUM(J59:J67)</f>
        <v>695648</v>
      </c>
    </row>
    <row r="69" spans="1:10" s="4" customFormat="1" ht="19.5" hidden="1" customHeight="1" x14ac:dyDescent="0.5">
      <c r="A69" s="16"/>
      <c r="B69" s="49" t="s">
        <v>65</v>
      </c>
      <c r="C69" s="49"/>
      <c r="D69" s="49"/>
      <c r="E69" s="49"/>
      <c r="F69" s="49"/>
      <c r="G69" s="49"/>
      <c r="H69" s="49"/>
      <c r="I69" s="49"/>
      <c r="J69" s="49"/>
    </row>
    <row r="70" spans="1:10" s="2" customFormat="1" ht="15" hidden="1" customHeight="1" x14ac:dyDescent="0.25">
      <c r="A70" s="11">
        <v>49</v>
      </c>
      <c r="B70" s="11" t="s">
        <v>66</v>
      </c>
      <c r="C70" s="11">
        <v>0</v>
      </c>
      <c r="D70" s="11">
        <v>0</v>
      </c>
      <c r="E70" s="11">
        <v>0</v>
      </c>
      <c r="F70" s="11">
        <v>0</v>
      </c>
      <c r="G70" s="12" t="e">
        <f t="shared" ref="G70:H77" si="8">(E70/C70)*100</f>
        <v>#DIV/0!</v>
      </c>
      <c r="H70" s="12" t="e">
        <f t="shared" si="8"/>
        <v>#DIV/0!</v>
      </c>
      <c r="I70" s="11">
        <v>0</v>
      </c>
      <c r="J70" s="11">
        <v>0</v>
      </c>
    </row>
    <row r="71" spans="1:10" s="2" customFormat="1" ht="15" hidden="1" customHeight="1" x14ac:dyDescent="0.25">
      <c r="A71" s="50">
        <v>50</v>
      </c>
      <c r="B71" s="51" t="s">
        <v>67</v>
      </c>
      <c r="C71" s="11">
        <v>0</v>
      </c>
      <c r="D71" s="11">
        <v>0</v>
      </c>
      <c r="E71" s="11">
        <v>0</v>
      </c>
      <c r="F71" s="11">
        <v>0</v>
      </c>
      <c r="G71" s="12" t="e">
        <f t="shared" si="8"/>
        <v>#DIV/0!</v>
      </c>
      <c r="H71" s="12" t="e">
        <f t="shared" si="8"/>
        <v>#DIV/0!</v>
      </c>
      <c r="I71" s="11">
        <v>0</v>
      </c>
      <c r="J71" s="11">
        <v>0</v>
      </c>
    </row>
    <row r="72" spans="1:10" s="2" customFormat="1" ht="15" hidden="1" customHeight="1" x14ac:dyDescent="0.4">
      <c r="A72" s="52">
        <v>51</v>
      </c>
      <c r="B72" s="53" t="s">
        <v>68</v>
      </c>
      <c r="C72" s="17">
        <v>0</v>
      </c>
      <c r="D72" s="17">
        <v>0</v>
      </c>
      <c r="E72" s="17">
        <v>0</v>
      </c>
      <c r="F72" s="17">
        <v>0</v>
      </c>
      <c r="G72" s="18" t="e">
        <f t="shared" si="8"/>
        <v>#DIV/0!</v>
      </c>
      <c r="H72" s="18" t="e">
        <f t="shared" si="8"/>
        <v>#DIV/0!</v>
      </c>
      <c r="I72" s="17">
        <v>0</v>
      </c>
      <c r="J72" s="17">
        <v>0</v>
      </c>
    </row>
    <row r="73" spans="1:10" s="2" customFormat="1" ht="15" hidden="1" customHeight="1" x14ac:dyDescent="0.3">
      <c r="A73" s="47">
        <v>52</v>
      </c>
      <c r="B73" s="48" t="s">
        <v>69</v>
      </c>
      <c r="C73" s="13">
        <v>0</v>
      </c>
      <c r="D73" s="13">
        <v>0</v>
      </c>
      <c r="E73" s="13">
        <v>0</v>
      </c>
      <c r="F73" s="13">
        <v>0</v>
      </c>
      <c r="G73" s="14" t="e">
        <f t="shared" si="8"/>
        <v>#DIV/0!</v>
      </c>
      <c r="H73" s="14" t="e">
        <f t="shared" si="8"/>
        <v>#DIV/0!</v>
      </c>
      <c r="I73" s="13">
        <v>0</v>
      </c>
      <c r="J73" s="15">
        <v>0</v>
      </c>
    </row>
    <row r="74" spans="1:10" s="2" customFormat="1" ht="15" hidden="1" customHeight="1" x14ac:dyDescent="0.5">
      <c r="A74" s="16">
        <v>53</v>
      </c>
      <c r="B74" s="49" t="s">
        <v>70</v>
      </c>
      <c r="C74" s="49">
        <v>0</v>
      </c>
      <c r="D74" s="49">
        <v>0</v>
      </c>
      <c r="E74" s="49">
        <v>0</v>
      </c>
      <c r="F74" s="49">
        <v>0</v>
      </c>
      <c r="G74" s="49" t="e">
        <f t="shared" si="8"/>
        <v>#DIV/0!</v>
      </c>
      <c r="H74" s="49" t="e">
        <f t="shared" si="8"/>
        <v>#DIV/0!</v>
      </c>
      <c r="I74" s="49">
        <v>0</v>
      </c>
      <c r="J74" s="49">
        <v>0</v>
      </c>
    </row>
    <row r="75" spans="1:10" s="2" customFormat="1" ht="15" hidden="1" customHeight="1" x14ac:dyDescent="0.25">
      <c r="A75" s="11">
        <v>54</v>
      </c>
      <c r="B75" s="11" t="s">
        <v>71</v>
      </c>
      <c r="C75" s="11">
        <v>0</v>
      </c>
      <c r="D75" s="11">
        <v>0</v>
      </c>
      <c r="E75" s="11">
        <v>0</v>
      </c>
      <c r="F75" s="11">
        <v>0</v>
      </c>
      <c r="G75" s="12" t="e">
        <f t="shared" si="8"/>
        <v>#DIV/0!</v>
      </c>
      <c r="H75" s="12" t="e">
        <f t="shared" si="8"/>
        <v>#DIV/0!</v>
      </c>
      <c r="I75" s="11">
        <v>0</v>
      </c>
      <c r="J75" s="11">
        <v>0</v>
      </c>
    </row>
    <row r="76" spans="1:10" s="2" customFormat="1" ht="15" hidden="1" customHeight="1" x14ac:dyDescent="0.25">
      <c r="A76" s="50" t="s">
        <v>23</v>
      </c>
      <c r="B76" s="51"/>
      <c r="C76" s="11">
        <f>SUM(C70:C75)</f>
        <v>0</v>
      </c>
      <c r="D76" s="11">
        <f>SUM(D70:D75)</f>
        <v>0</v>
      </c>
      <c r="E76" s="11">
        <f>SUM(E70:E75)</f>
        <v>0</v>
      </c>
      <c r="F76" s="11">
        <f>SUM(F70:F75)</f>
        <v>0</v>
      </c>
      <c r="G76" s="12" t="e">
        <f t="shared" si="8"/>
        <v>#DIV/0!</v>
      </c>
      <c r="H76" s="12" t="e">
        <f t="shared" si="8"/>
        <v>#DIV/0!</v>
      </c>
      <c r="I76" s="11">
        <f>SUM(I70:I75)</f>
        <v>0</v>
      </c>
      <c r="J76" s="11">
        <f>SUM(J70:J75)</f>
        <v>0</v>
      </c>
    </row>
    <row r="77" spans="1:10" s="2" customFormat="1" ht="19.5" x14ac:dyDescent="0.4">
      <c r="A77" s="52" t="s">
        <v>72</v>
      </c>
      <c r="B77" s="53"/>
      <c r="C77" s="17">
        <f>SUM(C21+C24+C29+C33+C57+C68+C76)</f>
        <v>869391</v>
      </c>
      <c r="D77" s="17">
        <f>SUM(D21+D24+D29+D33+D57+D68+D76)</f>
        <v>31091668</v>
      </c>
      <c r="E77" s="17">
        <f>SUM(E21+E24+E29+E33+E57+E68+E76)</f>
        <v>256117</v>
      </c>
      <c r="F77" s="17">
        <f>SUM(F21+F24+F29+F33+F57+F68+F76)</f>
        <v>16998495</v>
      </c>
      <c r="G77" s="18">
        <f t="shared" si="8"/>
        <v>29.459357182211455</v>
      </c>
      <c r="H77" s="18">
        <f t="shared" si="8"/>
        <v>54.672187416898957</v>
      </c>
      <c r="I77" s="17">
        <f>SUM(I21+I24+I29+I33+I57+I68+I76)</f>
        <v>1392990</v>
      </c>
      <c r="J77" s="17">
        <f>SUM(J21+J24+J29+J33+J57+J68+J76)</f>
        <v>31720763</v>
      </c>
    </row>
    <row r="78" spans="1:10" s="2" customFormat="1" x14ac:dyDescent="0.25">
      <c r="A78" s="11"/>
      <c r="B78" s="11" t="s">
        <v>73</v>
      </c>
      <c r="C78" s="11"/>
      <c r="D78" s="11"/>
      <c r="E78" s="11"/>
      <c r="F78" s="11"/>
      <c r="G78" s="11"/>
      <c r="H78" s="11"/>
      <c r="I78" s="11"/>
      <c r="J78" s="11"/>
    </row>
  </sheetData>
  <mergeCells count="28">
    <mergeCell ref="B9:J9"/>
    <mergeCell ref="B69:J69"/>
    <mergeCell ref="A76:B76"/>
    <mergeCell ref="A77:B77"/>
    <mergeCell ref="B22:J22"/>
    <mergeCell ref="B25:J25"/>
    <mergeCell ref="B30:J30"/>
    <mergeCell ref="B34:J34"/>
    <mergeCell ref="B58:J58"/>
    <mergeCell ref="A68:B68"/>
    <mergeCell ref="A71:B71"/>
    <mergeCell ref="A72:B72"/>
    <mergeCell ref="A73:B73"/>
    <mergeCell ref="B74:J74"/>
    <mergeCell ref="A1:J1"/>
    <mergeCell ref="A3:J3"/>
    <mergeCell ref="A4:J4"/>
    <mergeCell ref="C6:D7"/>
    <mergeCell ref="E6:F7"/>
    <mergeCell ref="G6:H7"/>
    <mergeCell ref="I6:J7"/>
    <mergeCell ref="A6:A8"/>
    <mergeCell ref="B6:B8"/>
    <mergeCell ref="A21:B21"/>
    <mergeCell ref="A24:B24"/>
    <mergeCell ref="A29:B29"/>
    <mergeCell ref="A33:B33"/>
    <mergeCell ref="A57:B57"/>
  </mergeCells>
  <printOptions horizontalCentered="1" verticalCentered="1"/>
  <pageMargins left="0.78740157480314965" right="0.78740157480314965" top="0.59055118110236227" bottom="0.59055118110236227" header="0" footer="0"/>
  <pageSetup paperSize="9" scale="67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J78"/>
  <sheetViews>
    <sheetView view="pageBreakPreview" zoomScale="90" zoomScaleSheetLayoutView="90" workbookViewId="0">
      <selection activeCell="A5" sqref="A5:J5"/>
    </sheetView>
  </sheetViews>
  <sheetFormatPr defaultRowHeight="15" x14ac:dyDescent="0.25"/>
  <cols>
    <col min="1" max="1" width="6.42578125" customWidth="1"/>
    <col min="2" max="2" width="29.85546875" customWidth="1"/>
    <col min="3" max="3" width="9.85546875" customWidth="1"/>
    <col min="4" max="4" width="11" style="1" customWidth="1"/>
    <col min="5" max="5" width="11" customWidth="1"/>
    <col min="6" max="6" width="12.140625" style="1" customWidth="1"/>
    <col min="7" max="7" width="10" style="1" customWidth="1"/>
    <col min="8" max="8" width="9.7109375" style="1" customWidth="1"/>
    <col min="9" max="9" width="10.28515625" customWidth="1"/>
    <col min="10" max="10" width="12.7109375" style="1" customWidth="1"/>
    <col min="11" max="14" width="9.140625" customWidth="1"/>
  </cols>
  <sheetData>
    <row r="1" spans="1:10" ht="27" customHeight="1" x14ac:dyDescent="0.5">
      <c r="A1" s="38" t="s">
        <v>85</v>
      </c>
      <c r="B1" s="38"/>
      <c r="C1" s="38"/>
      <c r="D1" s="38"/>
      <c r="E1" s="38"/>
      <c r="F1" s="38"/>
      <c r="G1" s="38"/>
      <c r="H1" s="38"/>
      <c r="I1" s="38"/>
      <c r="J1" s="38"/>
    </row>
    <row r="3" spans="1:10" ht="19.5" x14ac:dyDescent="0.25">
      <c r="A3" s="39" t="s">
        <v>77</v>
      </c>
      <c r="B3" s="39"/>
      <c r="C3" s="39"/>
      <c r="D3" s="39"/>
      <c r="E3" s="39"/>
      <c r="F3" s="39"/>
      <c r="G3" s="39"/>
      <c r="H3" s="39"/>
      <c r="I3" s="39"/>
      <c r="J3" s="39"/>
    </row>
    <row r="4" spans="1:10" ht="19.5" x14ac:dyDescent="0.25">
      <c r="A4" s="39" t="s">
        <v>96</v>
      </c>
      <c r="B4" s="39"/>
      <c r="C4" s="39"/>
      <c r="D4" s="39"/>
      <c r="E4" s="39"/>
      <c r="F4" s="39"/>
      <c r="G4" s="39"/>
      <c r="H4" s="39"/>
      <c r="I4" s="39"/>
      <c r="J4" s="39"/>
    </row>
    <row r="5" spans="1:10" ht="19.5" x14ac:dyDescent="0.4">
      <c r="A5" s="19" t="s">
        <v>86</v>
      </c>
      <c r="B5" s="20"/>
      <c r="C5" s="21"/>
      <c r="D5" s="24"/>
      <c r="E5" s="25"/>
      <c r="F5" s="24"/>
      <c r="G5" s="24"/>
      <c r="H5" s="24"/>
      <c r="I5" s="21"/>
      <c r="J5" s="33" t="s">
        <v>3</v>
      </c>
    </row>
    <row r="6" spans="1:10" ht="15.75" customHeight="1" x14ac:dyDescent="0.25">
      <c r="A6" s="40" t="s">
        <v>4</v>
      </c>
      <c r="B6" s="34" t="s">
        <v>5</v>
      </c>
      <c r="C6" s="34" t="str">
        <f>ACP!C6</f>
        <v>Target 2025 - 26</v>
      </c>
      <c r="D6" s="35"/>
      <c r="E6" s="36" t="s">
        <v>6</v>
      </c>
      <c r="F6" s="37"/>
      <c r="G6" s="40" t="s">
        <v>7</v>
      </c>
      <c r="H6" s="41"/>
      <c r="I6" s="36" t="s">
        <v>8</v>
      </c>
      <c r="J6" s="42"/>
    </row>
    <row r="7" spans="1:10" ht="31.5" customHeight="1" x14ac:dyDescent="0.25">
      <c r="A7" s="40"/>
      <c r="B7" s="34"/>
      <c r="C7" s="35"/>
      <c r="D7" s="35"/>
      <c r="E7" s="37"/>
      <c r="F7" s="37"/>
      <c r="G7" s="41"/>
      <c r="H7" s="41"/>
      <c r="I7" s="37"/>
      <c r="J7" s="37"/>
    </row>
    <row r="8" spans="1:10" ht="15.75" x14ac:dyDescent="0.25">
      <c r="A8" s="40"/>
      <c r="B8" s="34"/>
      <c r="C8" s="5" t="s">
        <v>9</v>
      </c>
      <c r="D8" s="7" t="s">
        <v>10</v>
      </c>
      <c r="E8" s="5" t="s">
        <v>9</v>
      </c>
      <c r="F8" s="7" t="s">
        <v>10</v>
      </c>
      <c r="G8" s="7" t="s">
        <v>9</v>
      </c>
      <c r="H8" s="7" t="s">
        <v>10</v>
      </c>
      <c r="I8" s="5" t="s">
        <v>9</v>
      </c>
      <c r="J8" s="7" t="s">
        <v>10</v>
      </c>
    </row>
    <row r="9" spans="1:10" ht="19.5" x14ac:dyDescent="0.4">
      <c r="A9" s="6"/>
      <c r="B9" s="46" t="s">
        <v>11</v>
      </c>
      <c r="C9" s="46"/>
      <c r="D9" s="46"/>
      <c r="E9" s="46"/>
      <c r="F9" s="46"/>
      <c r="G9" s="46"/>
      <c r="H9" s="46"/>
      <c r="I9" s="46"/>
      <c r="J9" s="46"/>
    </row>
    <row r="10" spans="1:10" s="2" customFormat="1" x14ac:dyDescent="0.25">
      <c r="A10" s="10">
        <v>1</v>
      </c>
      <c r="B10" s="11" t="s">
        <v>12</v>
      </c>
      <c r="C10" s="11">
        <v>2350</v>
      </c>
      <c r="D10" s="11">
        <v>6343</v>
      </c>
      <c r="E10" s="11">
        <v>721</v>
      </c>
      <c r="F10" s="11">
        <v>1685</v>
      </c>
      <c r="G10" s="12">
        <f t="shared" ref="G10:G21" si="0">(E10/C10)*100</f>
        <v>30.680851063829788</v>
      </c>
      <c r="H10" s="12">
        <f t="shared" ref="H10:H21" si="1">(F10/D10)*100</f>
        <v>26.564717010878137</v>
      </c>
      <c r="I10" s="11">
        <v>6881</v>
      </c>
      <c r="J10" s="11">
        <v>37759</v>
      </c>
    </row>
    <row r="11" spans="1:10" s="2" customFormat="1" x14ac:dyDescent="0.25">
      <c r="A11" s="10">
        <v>2</v>
      </c>
      <c r="B11" s="11" t="s">
        <v>13</v>
      </c>
      <c r="C11" s="11">
        <v>808</v>
      </c>
      <c r="D11" s="11">
        <v>1717</v>
      </c>
      <c r="E11" s="11">
        <v>176</v>
      </c>
      <c r="F11" s="11">
        <v>204</v>
      </c>
      <c r="G11" s="12">
        <f t="shared" si="0"/>
        <v>21.782178217821784</v>
      </c>
      <c r="H11" s="12">
        <f t="shared" si="1"/>
        <v>11.881188118811881</v>
      </c>
      <c r="I11" s="11">
        <v>1933</v>
      </c>
      <c r="J11" s="11">
        <v>7424</v>
      </c>
    </row>
    <row r="12" spans="1:10" s="2" customFormat="1" x14ac:dyDescent="0.25">
      <c r="A12" s="10">
        <v>3</v>
      </c>
      <c r="B12" s="11" t="s">
        <v>14</v>
      </c>
      <c r="C12" s="11">
        <v>150</v>
      </c>
      <c r="D12" s="11">
        <v>516</v>
      </c>
      <c r="E12" s="11">
        <v>62</v>
      </c>
      <c r="F12" s="11">
        <v>141</v>
      </c>
      <c r="G12" s="12">
        <f t="shared" si="0"/>
        <v>41.333333333333336</v>
      </c>
      <c r="H12" s="12">
        <f t="shared" si="1"/>
        <v>27.325581395348834</v>
      </c>
      <c r="I12" s="11">
        <v>407</v>
      </c>
      <c r="J12" s="11">
        <v>2937</v>
      </c>
    </row>
    <row r="13" spans="1:10" s="2" customFormat="1" x14ac:dyDescent="0.25">
      <c r="A13" s="10">
        <v>4</v>
      </c>
      <c r="B13" s="11" t="s">
        <v>15</v>
      </c>
      <c r="C13" s="11">
        <v>902</v>
      </c>
      <c r="D13" s="11">
        <v>2327</v>
      </c>
      <c r="E13" s="11">
        <v>210</v>
      </c>
      <c r="F13" s="11">
        <v>268</v>
      </c>
      <c r="G13" s="12">
        <f t="shared" si="0"/>
        <v>23.281596452328159</v>
      </c>
      <c r="H13" s="12">
        <f t="shared" si="1"/>
        <v>11.516974645466266</v>
      </c>
      <c r="I13" s="11">
        <v>1914</v>
      </c>
      <c r="J13" s="11">
        <v>11595</v>
      </c>
    </row>
    <row r="14" spans="1:10" s="2" customFormat="1" x14ac:dyDescent="0.25">
      <c r="A14" s="10">
        <v>5</v>
      </c>
      <c r="B14" s="11" t="s">
        <v>16</v>
      </c>
      <c r="C14" s="11">
        <v>961</v>
      </c>
      <c r="D14" s="11">
        <v>4028</v>
      </c>
      <c r="E14" s="11">
        <v>530</v>
      </c>
      <c r="F14" s="11">
        <v>3290</v>
      </c>
      <c r="G14" s="12">
        <f t="shared" si="0"/>
        <v>55.150884495317378</v>
      </c>
      <c r="H14" s="12">
        <f t="shared" si="1"/>
        <v>81.678252234359476</v>
      </c>
      <c r="I14" s="11">
        <v>4140</v>
      </c>
      <c r="J14" s="11">
        <v>20471</v>
      </c>
    </row>
    <row r="15" spans="1:10" s="2" customFormat="1" x14ac:dyDescent="0.25">
      <c r="A15" s="10">
        <v>6</v>
      </c>
      <c r="B15" s="11" t="s">
        <v>17</v>
      </c>
      <c r="C15" s="11">
        <v>100</v>
      </c>
      <c r="D15" s="11">
        <v>425</v>
      </c>
      <c r="E15" s="11">
        <v>26</v>
      </c>
      <c r="F15" s="11">
        <v>87</v>
      </c>
      <c r="G15" s="12">
        <f t="shared" si="0"/>
        <v>26</v>
      </c>
      <c r="H15" s="12">
        <f t="shared" si="1"/>
        <v>20.47058823529412</v>
      </c>
      <c r="I15" s="11">
        <v>316</v>
      </c>
      <c r="J15" s="11">
        <v>2358</v>
      </c>
    </row>
    <row r="16" spans="1:10" s="2" customFormat="1" x14ac:dyDescent="0.25">
      <c r="A16" s="10">
        <v>7</v>
      </c>
      <c r="B16" s="11" t="s">
        <v>18</v>
      </c>
      <c r="C16" s="11">
        <v>106</v>
      </c>
      <c r="D16" s="11">
        <v>351</v>
      </c>
      <c r="E16" s="11">
        <v>20</v>
      </c>
      <c r="F16" s="11">
        <v>38</v>
      </c>
      <c r="G16" s="12">
        <f t="shared" si="0"/>
        <v>18.867924528301888</v>
      </c>
      <c r="H16" s="12">
        <f t="shared" si="1"/>
        <v>10.826210826210826</v>
      </c>
      <c r="I16" s="11">
        <v>243</v>
      </c>
      <c r="J16" s="11">
        <v>935</v>
      </c>
    </row>
    <row r="17" spans="1:10" s="2" customFormat="1" x14ac:dyDescent="0.25">
      <c r="A17" s="10">
        <v>8</v>
      </c>
      <c r="B17" s="11" t="s">
        <v>19</v>
      </c>
      <c r="C17" s="11">
        <v>559</v>
      </c>
      <c r="D17" s="11">
        <v>1659</v>
      </c>
      <c r="E17" s="11">
        <v>174</v>
      </c>
      <c r="F17" s="11">
        <v>477</v>
      </c>
      <c r="G17" s="12">
        <f t="shared" si="0"/>
        <v>31.127012522361358</v>
      </c>
      <c r="H17" s="12">
        <f t="shared" si="1"/>
        <v>28.752260397830021</v>
      </c>
      <c r="I17" s="11">
        <v>1861</v>
      </c>
      <c r="J17" s="11">
        <v>13080</v>
      </c>
    </row>
    <row r="18" spans="1:10" s="2" customFormat="1" x14ac:dyDescent="0.25">
      <c r="A18" s="10">
        <v>9</v>
      </c>
      <c r="B18" s="11" t="s">
        <v>20</v>
      </c>
      <c r="C18" s="11">
        <v>9</v>
      </c>
      <c r="D18" s="11">
        <v>30</v>
      </c>
      <c r="E18" s="11">
        <v>1</v>
      </c>
      <c r="F18" s="11">
        <v>1</v>
      </c>
      <c r="G18" s="12">
        <f t="shared" si="0"/>
        <v>11.111111111111111</v>
      </c>
      <c r="H18" s="12">
        <f t="shared" si="1"/>
        <v>3.3333333333333335</v>
      </c>
      <c r="I18" s="11">
        <v>51</v>
      </c>
      <c r="J18" s="11">
        <v>302</v>
      </c>
    </row>
    <row r="19" spans="1:10" s="2" customFormat="1" x14ac:dyDescent="0.25">
      <c r="A19" s="10">
        <v>10</v>
      </c>
      <c r="B19" s="11" t="s">
        <v>21</v>
      </c>
      <c r="C19" s="11">
        <v>1265</v>
      </c>
      <c r="D19" s="11">
        <v>3858</v>
      </c>
      <c r="E19" s="11">
        <v>216</v>
      </c>
      <c r="F19" s="11">
        <v>332</v>
      </c>
      <c r="G19" s="12">
        <f t="shared" si="0"/>
        <v>17.07509881422925</v>
      </c>
      <c r="H19" s="12">
        <f t="shared" si="1"/>
        <v>8.6054950751684824</v>
      </c>
      <c r="I19" s="11">
        <v>2012</v>
      </c>
      <c r="J19" s="11">
        <v>10587</v>
      </c>
    </row>
    <row r="20" spans="1:10" s="2" customFormat="1" x14ac:dyDescent="0.25">
      <c r="A20" s="10">
        <v>11</v>
      </c>
      <c r="B20" s="11" t="s">
        <v>22</v>
      </c>
      <c r="C20" s="11">
        <v>62</v>
      </c>
      <c r="D20" s="11">
        <v>125</v>
      </c>
      <c r="E20" s="11">
        <v>21</v>
      </c>
      <c r="F20" s="11">
        <v>17</v>
      </c>
      <c r="G20" s="12">
        <f t="shared" si="0"/>
        <v>33.87096774193548</v>
      </c>
      <c r="H20" s="12">
        <f t="shared" si="1"/>
        <v>13.600000000000001</v>
      </c>
      <c r="I20" s="11">
        <v>172</v>
      </c>
      <c r="J20" s="11">
        <v>545</v>
      </c>
    </row>
    <row r="21" spans="1:10" ht="17.25" x14ac:dyDescent="0.3">
      <c r="A21" s="47" t="s">
        <v>23</v>
      </c>
      <c r="B21" s="48"/>
      <c r="C21" s="13">
        <f>SUM(C10:C20)</f>
        <v>7272</v>
      </c>
      <c r="D21" s="13">
        <f>SUM(D10:D20)</f>
        <v>21379</v>
      </c>
      <c r="E21" s="13">
        <f>SUM(E10:E20)</f>
        <v>2157</v>
      </c>
      <c r="F21" s="13">
        <f>SUM(F10:F20)</f>
        <v>6540</v>
      </c>
      <c r="G21" s="14">
        <f t="shared" si="0"/>
        <v>29.661716171617165</v>
      </c>
      <c r="H21" s="14">
        <f t="shared" si="1"/>
        <v>30.590766640160904</v>
      </c>
      <c r="I21" s="15">
        <f>SUM(I10:I20)</f>
        <v>19930</v>
      </c>
      <c r="J21" s="15">
        <f>SUM(J10:J20)</f>
        <v>107993</v>
      </c>
    </row>
    <row r="22" spans="1:10" s="4" customFormat="1" ht="24.75" x14ac:dyDescent="0.5">
      <c r="A22" s="16"/>
      <c r="B22" s="46" t="s">
        <v>92</v>
      </c>
      <c r="C22" s="46"/>
      <c r="D22" s="46"/>
      <c r="E22" s="46"/>
      <c r="F22" s="46"/>
      <c r="G22" s="46"/>
      <c r="H22" s="46"/>
      <c r="I22" s="46"/>
      <c r="J22" s="46"/>
    </row>
    <row r="23" spans="1:10" s="2" customFormat="1" x14ac:dyDescent="0.25">
      <c r="A23" s="10">
        <v>12</v>
      </c>
      <c r="B23" s="11" t="s">
        <v>24</v>
      </c>
      <c r="C23" s="11">
        <v>6046</v>
      </c>
      <c r="D23" s="11">
        <v>14174</v>
      </c>
      <c r="E23" s="11">
        <v>2072</v>
      </c>
      <c r="F23" s="11">
        <v>4102</v>
      </c>
      <c r="G23" s="12">
        <f>(E23/C23)*100</f>
        <v>34.270592127026134</v>
      </c>
      <c r="H23" s="12">
        <f>(F23/D23)*100</f>
        <v>28.940313249611965</v>
      </c>
      <c r="I23" s="11">
        <v>16576</v>
      </c>
      <c r="J23" s="11">
        <v>100850</v>
      </c>
    </row>
    <row r="24" spans="1:10" ht="17.25" x14ac:dyDescent="0.3">
      <c r="A24" s="47" t="s">
        <v>23</v>
      </c>
      <c r="B24" s="48"/>
      <c r="C24" s="13">
        <f>SUM(C23:C23)</f>
        <v>6046</v>
      </c>
      <c r="D24" s="13">
        <f>SUM(D23:D23)</f>
        <v>14174</v>
      </c>
      <c r="E24" s="13">
        <f>SUM(E23:E23)</f>
        <v>2072</v>
      </c>
      <c r="F24" s="13">
        <f>SUM(F23:F23)</f>
        <v>4102</v>
      </c>
      <c r="G24" s="14">
        <f>(E24/C24)*100</f>
        <v>34.270592127026134</v>
      </c>
      <c r="H24" s="14">
        <f>(F24/D24)*100</f>
        <v>28.940313249611965</v>
      </c>
      <c r="I24" s="13">
        <f>SUM(I23:I23)</f>
        <v>16576</v>
      </c>
      <c r="J24" s="15">
        <f>SUM(J23:J23)</f>
        <v>100850</v>
      </c>
    </row>
    <row r="25" spans="1:10" s="4" customFormat="1" ht="24.75" x14ac:dyDescent="0.5">
      <c r="A25" s="16"/>
      <c r="B25" s="46" t="s">
        <v>25</v>
      </c>
      <c r="C25" s="46"/>
      <c r="D25" s="46"/>
      <c r="E25" s="46"/>
      <c r="F25" s="46"/>
      <c r="G25" s="46"/>
      <c r="H25" s="46"/>
      <c r="I25" s="46"/>
      <c r="J25" s="46"/>
    </row>
    <row r="26" spans="1:10" s="2" customFormat="1" x14ac:dyDescent="0.25">
      <c r="A26" s="10">
        <v>13</v>
      </c>
      <c r="B26" s="11" t="s">
        <v>26</v>
      </c>
      <c r="C26" s="11">
        <v>598</v>
      </c>
      <c r="D26" s="11">
        <v>4219</v>
      </c>
      <c r="E26" s="11">
        <v>80</v>
      </c>
      <c r="F26" s="11">
        <v>348</v>
      </c>
      <c r="G26" s="12">
        <f t="shared" ref="G26:H29" si="2">(E26/C26)*100</f>
        <v>13.377926421404682</v>
      </c>
      <c r="H26" s="12">
        <f t="shared" si="2"/>
        <v>8.2484000948091971</v>
      </c>
      <c r="I26" s="11">
        <v>1219</v>
      </c>
      <c r="J26" s="11">
        <v>12599</v>
      </c>
    </row>
    <row r="27" spans="1:10" s="2" customFormat="1" hidden="1" x14ac:dyDescent="0.25">
      <c r="A27" s="10">
        <v>14</v>
      </c>
      <c r="B27" s="11" t="s">
        <v>27</v>
      </c>
      <c r="C27" s="11">
        <v>0</v>
      </c>
      <c r="D27" s="11">
        <v>0</v>
      </c>
      <c r="E27" s="11">
        <v>0</v>
      </c>
      <c r="F27" s="11">
        <v>0</v>
      </c>
      <c r="G27" s="12" t="e">
        <f t="shared" si="2"/>
        <v>#DIV/0!</v>
      </c>
      <c r="H27" s="12" t="e">
        <f t="shared" si="2"/>
        <v>#DIV/0!</v>
      </c>
      <c r="I27" s="11">
        <v>0</v>
      </c>
      <c r="J27" s="11">
        <v>0</v>
      </c>
    </row>
    <row r="28" spans="1:10" s="2" customFormat="1" x14ac:dyDescent="0.25">
      <c r="A28" s="10">
        <v>14</v>
      </c>
      <c r="B28" s="11" t="s">
        <v>28</v>
      </c>
      <c r="C28" s="11">
        <v>0</v>
      </c>
      <c r="D28" s="11">
        <v>0</v>
      </c>
      <c r="E28" s="11">
        <v>0</v>
      </c>
      <c r="F28" s="11">
        <v>0</v>
      </c>
      <c r="G28" s="12">
        <v>0</v>
      </c>
      <c r="H28" s="12">
        <v>0</v>
      </c>
      <c r="I28" s="11">
        <v>0</v>
      </c>
      <c r="J28" s="11">
        <v>0</v>
      </c>
    </row>
    <row r="29" spans="1:10" ht="17.25" x14ac:dyDescent="0.3">
      <c r="A29" s="47" t="s">
        <v>23</v>
      </c>
      <c r="B29" s="48"/>
      <c r="C29" s="13">
        <f>SUM(C26:C28)</f>
        <v>598</v>
      </c>
      <c r="D29" s="13">
        <f>SUM(D26:D28)</f>
        <v>4219</v>
      </c>
      <c r="E29" s="13">
        <f>SUM(E26:E28)</f>
        <v>80</v>
      </c>
      <c r="F29" s="13">
        <f>SUM(F26:F28)</f>
        <v>348</v>
      </c>
      <c r="G29" s="14">
        <f t="shared" si="2"/>
        <v>13.377926421404682</v>
      </c>
      <c r="H29" s="14">
        <f t="shared" si="2"/>
        <v>8.2484000948091971</v>
      </c>
      <c r="I29" s="13">
        <f>SUM(I26:I28)</f>
        <v>1219</v>
      </c>
      <c r="J29" s="15">
        <f>SUM(J26:J28)</f>
        <v>12599</v>
      </c>
    </row>
    <row r="30" spans="1:10" s="4" customFormat="1" ht="24.75" x14ac:dyDescent="0.5">
      <c r="A30" s="16"/>
      <c r="B30" s="46" t="s">
        <v>29</v>
      </c>
      <c r="C30" s="46"/>
      <c r="D30" s="46"/>
      <c r="E30" s="46"/>
      <c r="F30" s="46"/>
      <c r="G30" s="46"/>
      <c r="H30" s="46"/>
      <c r="I30" s="46"/>
      <c r="J30" s="46"/>
    </row>
    <row r="31" spans="1:10" s="2" customFormat="1" x14ac:dyDescent="0.25">
      <c r="A31" s="10">
        <v>15</v>
      </c>
      <c r="B31" s="11" t="s">
        <v>30</v>
      </c>
      <c r="C31" s="11">
        <v>102</v>
      </c>
      <c r="D31" s="11">
        <v>489</v>
      </c>
      <c r="E31" s="11">
        <v>19</v>
      </c>
      <c r="F31" s="11">
        <v>145</v>
      </c>
      <c r="G31" s="12">
        <f t="shared" ref="G31:H33" si="3">(E31/C31)*100</f>
        <v>18.627450980392158</v>
      </c>
      <c r="H31" s="12">
        <f t="shared" si="3"/>
        <v>29.652351738241311</v>
      </c>
      <c r="I31" s="11">
        <v>600</v>
      </c>
      <c r="J31" s="11">
        <v>2840</v>
      </c>
    </row>
    <row r="32" spans="1:10" s="2" customFormat="1" x14ac:dyDescent="0.25">
      <c r="A32" s="10">
        <v>16</v>
      </c>
      <c r="B32" s="11" t="s">
        <v>31</v>
      </c>
      <c r="C32" s="11">
        <v>84</v>
      </c>
      <c r="D32" s="11">
        <v>132</v>
      </c>
      <c r="E32" s="11">
        <v>14</v>
      </c>
      <c r="F32" s="11">
        <v>16</v>
      </c>
      <c r="G32" s="12">
        <f t="shared" si="3"/>
        <v>16.666666666666664</v>
      </c>
      <c r="H32" s="12">
        <f t="shared" si="3"/>
        <v>12.121212121212121</v>
      </c>
      <c r="I32" s="11">
        <v>178</v>
      </c>
      <c r="J32" s="11">
        <v>569</v>
      </c>
    </row>
    <row r="33" spans="1:10" ht="17.25" x14ac:dyDescent="0.3">
      <c r="A33" s="47" t="s">
        <v>23</v>
      </c>
      <c r="B33" s="48"/>
      <c r="C33" s="13">
        <f>SUM(C31:C32)</f>
        <v>186</v>
      </c>
      <c r="D33" s="13">
        <f>SUM(D31:D32)</f>
        <v>621</v>
      </c>
      <c r="E33" s="13">
        <f>SUM(E31:E32)</f>
        <v>33</v>
      </c>
      <c r="F33" s="13">
        <f>SUM(F31:F32)</f>
        <v>161</v>
      </c>
      <c r="G33" s="14">
        <f t="shared" si="3"/>
        <v>17.741935483870968</v>
      </c>
      <c r="H33" s="14">
        <f t="shared" si="3"/>
        <v>25.925925925925924</v>
      </c>
      <c r="I33" s="13">
        <f>SUM(I31:I32)</f>
        <v>778</v>
      </c>
      <c r="J33" s="15">
        <f>SUM(J31:J32)</f>
        <v>3409</v>
      </c>
    </row>
    <row r="34" spans="1:10" s="4" customFormat="1" ht="24.75" x14ac:dyDescent="0.5">
      <c r="A34" s="16"/>
      <c r="B34" s="46" t="s">
        <v>32</v>
      </c>
      <c r="C34" s="46"/>
      <c r="D34" s="46"/>
      <c r="E34" s="46"/>
      <c r="F34" s="46"/>
      <c r="G34" s="46"/>
      <c r="H34" s="46"/>
      <c r="I34" s="46"/>
      <c r="J34" s="46"/>
    </row>
    <row r="35" spans="1:10" s="2" customFormat="1" x14ac:dyDescent="0.25">
      <c r="A35" s="10">
        <v>17</v>
      </c>
      <c r="B35" s="11" t="s">
        <v>33</v>
      </c>
      <c r="C35" s="11">
        <v>526</v>
      </c>
      <c r="D35" s="11">
        <v>4316</v>
      </c>
      <c r="E35" s="11">
        <v>135</v>
      </c>
      <c r="F35" s="11">
        <v>1369</v>
      </c>
      <c r="G35" s="12">
        <f t="shared" ref="G35:G57" si="4">(E35/C35)*100</f>
        <v>25.665399239543724</v>
      </c>
      <c r="H35" s="12">
        <f t="shared" ref="H35:H57" si="5">(F35/D35)*100</f>
        <v>31.719184430027802</v>
      </c>
      <c r="I35" s="11">
        <v>1719</v>
      </c>
      <c r="J35" s="11">
        <v>20624</v>
      </c>
    </row>
    <row r="36" spans="1:10" s="2" customFormat="1" x14ac:dyDescent="0.25">
      <c r="A36" s="10">
        <v>18</v>
      </c>
      <c r="B36" s="11" t="s">
        <v>34</v>
      </c>
      <c r="C36" s="11">
        <v>4</v>
      </c>
      <c r="D36" s="11">
        <v>73</v>
      </c>
      <c r="E36" s="11">
        <v>0</v>
      </c>
      <c r="F36" s="11">
        <v>0</v>
      </c>
      <c r="G36" s="12">
        <f t="shared" si="4"/>
        <v>0</v>
      </c>
      <c r="H36" s="12">
        <f t="shared" si="5"/>
        <v>0</v>
      </c>
      <c r="I36" s="11">
        <v>5</v>
      </c>
      <c r="J36" s="11">
        <v>60</v>
      </c>
    </row>
    <row r="37" spans="1:10" s="2" customFormat="1" x14ac:dyDescent="0.25">
      <c r="A37" s="10">
        <v>19</v>
      </c>
      <c r="B37" s="11" t="s">
        <v>35</v>
      </c>
      <c r="C37" s="11">
        <v>4</v>
      </c>
      <c r="D37" s="11">
        <v>13</v>
      </c>
      <c r="E37" s="11">
        <v>2</v>
      </c>
      <c r="F37" s="11">
        <v>9</v>
      </c>
      <c r="G37" s="12">
        <f t="shared" si="4"/>
        <v>50</v>
      </c>
      <c r="H37" s="12">
        <f t="shared" si="5"/>
        <v>69.230769230769226</v>
      </c>
      <c r="I37" s="11">
        <v>4</v>
      </c>
      <c r="J37" s="11">
        <v>26</v>
      </c>
    </row>
    <row r="38" spans="1:10" s="2" customFormat="1" x14ac:dyDescent="0.25">
      <c r="A38" s="10">
        <v>20</v>
      </c>
      <c r="B38" s="11" t="s">
        <v>36</v>
      </c>
      <c r="C38" s="11">
        <v>40</v>
      </c>
      <c r="D38" s="11">
        <v>134</v>
      </c>
      <c r="E38" s="11">
        <v>16</v>
      </c>
      <c r="F38" s="11">
        <v>9</v>
      </c>
      <c r="G38" s="12">
        <f t="shared" si="4"/>
        <v>40</v>
      </c>
      <c r="H38" s="12">
        <f t="shared" si="5"/>
        <v>6.7164179104477615</v>
      </c>
      <c r="I38" s="11">
        <v>23</v>
      </c>
      <c r="J38" s="11">
        <v>55</v>
      </c>
    </row>
    <row r="39" spans="1:10" s="2" customFormat="1" x14ac:dyDescent="0.25">
      <c r="A39" s="10">
        <v>21</v>
      </c>
      <c r="B39" s="11" t="s">
        <v>37</v>
      </c>
      <c r="C39" s="11">
        <v>2</v>
      </c>
      <c r="D39" s="11">
        <v>0</v>
      </c>
      <c r="E39" s="11">
        <v>0</v>
      </c>
      <c r="F39" s="11">
        <v>0</v>
      </c>
      <c r="G39" s="12">
        <v>0</v>
      </c>
      <c r="H39" s="12">
        <v>0</v>
      </c>
      <c r="I39" s="11">
        <v>2</v>
      </c>
      <c r="J39" s="11">
        <v>4</v>
      </c>
    </row>
    <row r="40" spans="1:10" s="2" customFormat="1" x14ac:dyDescent="0.25">
      <c r="A40" s="10">
        <v>22</v>
      </c>
      <c r="B40" s="11" t="s">
        <v>38</v>
      </c>
      <c r="C40" s="11">
        <v>18</v>
      </c>
      <c r="D40" s="11">
        <v>113</v>
      </c>
      <c r="E40" s="11">
        <v>2</v>
      </c>
      <c r="F40" s="11">
        <v>1</v>
      </c>
      <c r="G40" s="12">
        <f t="shared" si="4"/>
        <v>11.111111111111111</v>
      </c>
      <c r="H40" s="12">
        <f t="shared" si="5"/>
        <v>0.88495575221238942</v>
      </c>
      <c r="I40" s="11">
        <v>7</v>
      </c>
      <c r="J40" s="11">
        <v>32</v>
      </c>
    </row>
    <row r="41" spans="1:10" s="2" customFormat="1" x14ac:dyDescent="0.25">
      <c r="A41" s="10">
        <v>23</v>
      </c>
      <c r="B41" s="11" t="s">
        <v>39</v>
      </c>
      <c r="C41" s="11">
        <v>366</v>
      </c>
      <c r="D41" s="11">
        <v>1481</v>
      </c>
      <c r="E41" s="11">
        <v>51</v>
      </c>
      <c r="F41" s="11">
        <v>92</v>
      </c>
      <c r="G41" s="12">
        <f t="shared" si="4"/>
        <v>13.934426229508196</v>
      </c>
      <c r="H41" s="12">
        <f t="shared" si="5"/>
        <v>6.2120189061444968</v>
      </c>
      <c r="I41" s="11">
        <v>616</v>
      </c>
      <c r="J41" s="11">
        <v>1335</v>
      </c>
    </row>
    <row r="42" spans="1:10" s="2" customFormat="1" x14ac:dyDescent="0.25">
      <c r="A42" s="10">
        <v>24</v>
      </c>
      <c r="B42" s="11" t="s">
        <v>40</v>
      </c>
      <c r="C42" s="11">
        <v>1286</v>
      </c>
      <c r="D42" s="11">
        <v>12042</v>
      </c>
      <c r="E42" s="11">
        <v>67</v>
      </c>
      <c r="F42" s="11">
        <v>1102</v>
      </c>
      <c r="G42" s="12">
        <f t="shared" si="4"/>
        <v>5.2099533437013994</v>
      </c>
      <c r="H42" s="12">
        <f t="shared" si="5"/>
        <v>9.1513037701378508</v>
      </c>
      <c r="I42" s="11">
        <v>2078</v>
      </c>
      <c r="J42" s="11">
        <v>25517</v>
      </c>
    </row>
    <row r="43" spans="1:10" s="2" customFormat="1" x14ac:dyDescent="0.25">
      <c r="A43" s="10">
        <v>25</v>
      </c>
      <c r="B43" s="11" t="s">
        <v>41</v>
      </c>
      <c r="C43" s="11">
        <v>229</v>
      </c>
      <c r="D43" s="11">
        <v>818</v>
      </c>
      <c r="E43" s="11">
        <v>38</v>
      </c>
      <c r="F43" s="11">
        <v>97</v>
      </c>
      <c r="G43" s="12">
        <f t="shared" si="4"/>
        <v>16.593886462882097</v>
      </c>
      <c r="H43" s="12">
        <f t="shared" si="5"/>
        <v>11.858190709046456</v>
      </c>
      <c r="I43" s="11">
        <v>578</v>
      </c>
      <c r="J43" s="11">
        <v>3650</v>
      </c>
    </row>
    <row r="44" spans="1:10" s="2" customFormat="1" x14ac:dyDescent="0.25">
      <c r="A44" s="10">
        <v>26</v>
      </c>
      <c r="B44" s="11" t="s">
        <v>42</v>
      </c>
      <c r="C44" s="11">
        <v>49</v>
      </c>
      <c r="D44" s="11">
        <v>356</v>
      </c>
      <c r="E44" s="11">
        <v>0</v>
      </c>
      <c r="F44" s="11">
        <v>0</v>
      </c>
      <c r="G44" s="12">
        <f t="shared" si="4"/>
        <v>0</v>
      </c>
      <c r="H44" s="12">
        <f t="shared" si="5"/>
        <v>0</v>
      </c>
      <c r="I44" s="11">
        <v>0</v>
      </c>
      <c r="J44" s="11">
        <v>0</v>
      </c>
    </row>
    <row r="45" spans="1:10" s="2" customFormat="1" x14ac:dyDescent="0.25">
      <c r="A45" s="10">
        <v>27</v>
      </c>
      <c r="B45" s="11" t="s">
        <v>43</v>
      </c>
      <c r="C45" s="11">
        <v>49</v>
      </c>
      <c r="D45" s="11">
        <v>353</v>
      </c>
      <c r="E45" s="11">
        <v>0</v>
      </c>
      <c r="F45" s="11">
        <v>0</v>
      </c>
      <c r="G45" s="12">
        <f t="shared" si="4"/>
        <v>0</v>
      </c>
      <c r="H45" s="12">
        <f t="shared" si="5"/>
        <v>0</v>
      </c>
      <c r="I45" s="11">
        <v>0</v>
      </c>
      <c r="J45" s="11">
        <v>0</v>
      </c>
    </row>
    <row r="46" spans="1:10" s="2" customFormat="1" x14ac:dyDescent="0.25">
      <c r="A46" s="10">
        <v>28</v>
      </c>
      <c r="B46" s="11" t="s">
        <v>44</v>
      </c>
      <c r="C46" s="11">
        <v>5</v>
      </c>
      <c r="D46" s="11">
        <v>6</v>
      </c>
      <c r="E46" s="11">
        <v>0</v>
      </c>
      <c r="F46" s="11">
        <v>0</v>
      </c>
      <c r="G46" s="12">
        <f t="shared" si="4"/>
        <v>0</v>
      </c>
      <c r="H46" s="12">
        <f t="shared" si="5"/>
        <v>0</v>
      </c>
      <c r="I46" s="11">
        <v>15</v>
      </c>
      <c r="J46" s="11">
        <v>76</v>
      </c>
    </row>
    <row r="47" spans="1:10" s="2" customFormat="1" x14ac:dyDescent="0.25">
      <c r="A47" s="10">
        <v>29</v>
      </c>
      <c r="B47" s="11" t="s">
        <v>45</v>
      </c>
      <c r="C47" s="11">
        <v>2</v>
      </c>
      <c r="D47" s="11">
        <v>3</v>
      </c>
      <c r="E47" s="11">
        <v>0</v>
      </c>
      <c r="F47" s="11">
        <v>0</v>
      </c>
      <c r="G47" s="12">
        <f t="shared" si="4"/>
        <v>0</v>
      </c>
      <c r="H47" s="12">
        <f t="shared" si="5"/>
        <v>0</v>
      </c>
      <c r="I47" s="11">
        <v>8</v>
      </c>
      <c r="J47" s="11">
        <v>40</v>
      </c>
    </row>
    <row r="48" spans="1:10" s="2" customFormat="1" x14ac:dyDescent="0.25">
      <c r="A48" s="10">
        <v>30</v>
      </c>
      <c r="B48" s="11" t="s">
        <v>46</v>
      </c>
      <c r="C48" s="11">
        <v>4</v>
      </c>
      <c r="D48" s="11">
        <v>33</v>
      </c>
      <c r="E48" s="11">
        <v>5</v>
      </c>
      <c r="F48" s="11">
        <v>0</v>
      </c>
      <c r="G48" s="12">
        <f t="shared" si="4"/>
        <v>125</v>
      </c>
      <c r="H48" s="12">
        <f t="shared" si="5"/>
        <v>0</v>
      </c>
      <c r="I48" s="11">
        <v>5</v>
      </c>
      <c r="J48" s="11">
        <v>61</v>
      </c>
    </row>
    <row r="49" spans="1:10" s="2" customFormat="1" x14ac:dyDescent="0.25">
      <c r="A49" s="10">
        <v>31</v>
      </c>
      <c r="B49" s="11" t="s">
        <v>47</v>
      </c>
      <c r="C49" s="11">
        <v>93</v>
      </c>
      <c r="D49" s="11">
        <v>700</v>
      </c>
      <c r="E49" s="11">
        <v>0</v>
      </c>
      <c r="F49" s="11">
        <v>0</v>
      </c>
      <c r="G49" s="12">
        <f t="shared" si="4"/>
        <v>0</v>
      </c>
      <c r="H49" s="12">
        <f t="shared" si="5"/>
        <v>0</v>
      </c>
      <c r="I49" s="11">
        <v>0</v>
      </c>
      <c r="J49" s="11">
        <v>0</v>
      </c>
    </row>
    <row r="50" spans="1:10" s="2" customFormat="1" x14ac:dyDescent="0.25">
      <c r="A50" s="10">
        <v>32</v>
      </c>
      <c r="B50" s="11" t="s">
        <v>48</v>
      </c>
      <c r="C50" s="11">
        <v>13</v>
      </c>
      <c r="D50" s="11">
        <v>100</v>
      </c>
      <c r="E50" s="11">
        <v>0</v>
      </c>
      <c r="F50" s="11">
        <v>0</v>
      </c>
      <c r="G50" s="12">
        <f t="shared" si="4"/>
        <v>0</v>
      </c>
      <c r="H50" s="12">
        <f t="shared" si="5"/>
        <v>0</v>
      </c>
      <c r="I50" s="11">
        <v>0</v>
      </c>
      <c r="J50" s="11">
        <v>0</v>
      </c>
    </row>
    <row r="51" spans="1:10" s="2" customFormat="1" x14ac:dyDescent="0.25">
      <c r="A51" s="10">
        <v>33</v>
      </c>
      <c r="B51" s="11" t="s">
        <v>49</v>
      </c>
      <c r="C51" s="11">
        <v>14</v>
      </c>
      <c r="D51" s="11">
        <v>120</v>
      </c>
      <c r="E51" s="11">
        <v>0</v>
      </c>
      <c r="F51" s="11">
        <v>0</v>
      </c>
      <c r="G51" s="12">
        <f t="shared" si="4"/>
        <v>0</v>
      </c>
      <c r="H51" s="12">
        <f t="shared" si="5"/>
        <v>0</v>
      </c>
      <c r="I51" s="11">
        <v>1</v>
      </c>
      <c r="J51" s="11">
        <v>15</v>
      </c>
    </row>
    <row r="52" spans="1:10" s="2" customFormat="1" x14ac:dyDescent="0.25">
      <c r="A52" s="10">
        <v>34</v>
      </c>
      <c r="B52" s="11" t="s">
        <v>50</v>
      </c>
      <c r="C52" s="11">
        <v>5</v>
      </c>
      <c r="D52" s="11">
        <v>24</v>
      </c>
      <c r="E52" s="11">
        <v>0</v>
      </c>
      <c r="F52" s="11">
        <v>0</v>
      </c>
      <c r="G52" s="12">
        <f t="shared" si="4"/>
        <v>0</v>
      </c>
      <c r="H52" s="12">
        <f t="shared" si="5"/>
        <v>0</v>
      </c>
      <c r="I52" s="11">
        <v>16</v>
      </c>
      <c r="J52" s="11">
        <v>153</v>
      </c>
    </row>
    <row r="53" spans="1:10" s="2" customFormat="1" x14ac:dyDescent="0.25">
      <c r="A53" s="10">
        <v>35</v>
      </c>
      <c r="B53" s="11" t="s">
        <v>51</v>
      </c>
      <c r="C53" s="11">
        <v>1</v>
      </c>
      <c r="D53" s="11">
        <v>8</v>
      </c>
      <c r="E53" s="11">
        <v>0</v>
      </c>
      <c r="F53" s="11">
        <v>0</v>
      </c>
      <c r="G53" s="12">
        <f t="shared" si="4"/>
        <v>0</v>
      </c>
      <c r="H53" s="12">
        <f t="shared" si="5"/>
        <v>0</v>
      </c>
      <c r="I53" s="11">
        <v>6</v>
      </c>
      <c r="J53" s="11">
        <v>34</v>
      </c>
    </row>
    <row r="54" spans="1:10" s="2" customFormat="1" x14ac:dyDescent="0.25">
      <c r="A54" s="10">
        <v>36</v>
      </c>
      <c r="B54" s="11" t="s">
        <v>52</v>
      </c>
      <c r="C54" s="11">
        <v>113</v>
      </c>
      <c r="D54" s="11">
        <v>1486</v>
      </c>
      <c r="E54" s="11">
        <v>11</v>
      </c>
      <c r="F54" s="11">
        <v>197</v>
      </c>
      <c r="G54" s="12">
        <f t="shared" si="4"/>
        <v>9.7345132743362832</v>
      </c>
      <c r="H54" s="12">
        <f t="shared" si="5"/>
        <v>13.25706594885599</v>
      </c>
      <c r="I54" s="11">
        <v>110</v>
      </c>
      <c r="J54" s="11">
        <v>1574</v>
      </c>
    </row>
    <row r="55" spans="1:10" s="2" customFormat="1" x14ac:dyDescent="0.25">
      <c r="A55" s="10">
        <v>37</v>
      </c>
      <c r="B55" s="11" t="s">
        <v>53</v>
      </c>
      <c r="C55" s="11">
        <v>3</v>
      </c>
      <c r="D55" s="11">
        <v>11</v>
      </c>
      <c r="E55" s="11">
        <v>0</v>
      </c>
      <c r="F55" s="11">
        <v>0</v>
      </c>
      <c r="G55" s="12">
        <f t="shared" si="4"/>
        <v>0</v>
      </c>
      <c r="H55" s="12">
        <f t="shared" si="5"/>
        <v>0</v>
      </c>
      <c r="I55" s="11">
        <v>0</v>
      </c>
      <c r="J55" s="11">
        <v>0</v>
      </c>
    </row>
    <row r="56" spans="1:10" s="2" customFormat="1" hidden="1" x14ac:dyDescent="0.25">
      <c r="A56" s="10">
        <v>38</v>
      </c>
      <c r="B56" s="11" t="s">
        <v>54</v>
      </c>
      <c r="C56" s="11">
        <v>0</v>
      </c>
      <c r="D56" s="11">
        <v>0</v>
      </c>
      <c r="E56" s="11">
        <v>0</v>
      </c>
      <c r="F56" s="11">
        <v>0</v>
      </c>
      <c r="G56" s="12">
        <v>0</v>
      </c>
      <c r="H56" s="12">
        <v>0</v>
      </c>
      <c r="I56" s="11">
        <v>0</v>
      </c>
      <c r="J56" s="11">
        <v>0</v>
      </c>
    </row>
    <row r="57" spans="1:10" ht="17.25" x14ac:dyDescent="0.3">
      <c r="A57" s="47" t="s">
        <v>23</v>
      </c>
      <c r="B57" s="48"/>
      <c r="C57" s="13">
        <f>SUM(C35:C56)</f>
        <v>2826</v>
      </c>
      <c r="D57" s="13">
        <f>SUM(D35:D56)</f>
        <v>22190</v>
      </c>
      <c r="E57" s="13">
        <f>SUM(E35:E56)</f>
        <v>327</v>
      </c>
      <c r="F57" s="13">
        <f>SUM(F35:F56)</f>
        <v>2876</v>
      </c>
      <c r="G57" s="14">
        <f t="shared" si="4"/>
        <v>11.571125265392782</v>
      </c>
      <c r="H57" s="14">
        <f t="shared" si="5"/>
        <v>12.960793150067598</v>
      </c>
      <c r="I57" s="13">
        <f>SUM(I35:I56)</f>
        <v>5193</v>
      </c>
      <c r="J57" s="15">
        <f>SUM(J35:J56)</f>
        <v>53256</v>
      </c>
    </row>
    <row r="58" spans="1:10" s="4" customFormat="1" ht="19.5" x14ac:dyDescent="0.4">
      <c r="A58" s="9"/>
      <c r="B58" s="46" t="s">
        <v>55</v>
      </c>
      <c r="C58" s="46"/>
      <c r="D58" s="46"/>
      <c r="E58" s="46"/>
      <c r="F58" s="46"/>
      <c r="G58" s="46"/>
      <c r="H58" s="46"/>
      <c r="I58" s="46"/>
      <c r="J58" s="46"/>
    </row>
    <row r="59" spans="1:10" s="2" customFormat="1" x14ac:dyDescent="0.25">
      <c r="A59" s="10">
        <v>38</v>
      </c>
      <c r="B59" s="11" t="s">
        <v>56</v>
      </c>
      <c r="C59" s="11">
        <v>0</v>
      </c>
      <c r="D59" s="11">
        <v>0</v>
      </c>
      <c r="E59" s="11">
        <v>0</v>
      </c>
      <c r="F59" s="11">
        <v>0</v>
      </c>
      <c r="G59" s="12">
        <v>0</v>
      </c>
      <c r="H59" s="12">
        <v>0</v>
      </c>
      <c r="I59" s="11">
        <v>0</v>
      </c>
      <c r="J59" s="11">
        <v>0</v>
      </c>
    </row>
    <row r="60" spans="1:10" s="2" customFormat="1" x14ac:dyDescent="0.25">
      <c r="A60" s="10">
        <v>39</v>
      </c>
      <c r="B60" s="11" t="s">
        <v>57</v>
      </c>
      <c r="C60" s="11">
        <v>0</v>
      </c>
      <c r="D60" s="11">
        <v>0</v>
      </c>
      <c r="E60" s="11">
        <v>0</v>
      </c>
      <c r="F60" s="11">
        <v>0</v>
      </c>
      <c r="G60" s="12">
        <v>0</v>
      </c>
      <c r="H60" s="12">
        <v>0</v>
      </c>
      <c r="I60" s="11">
        <v>0</v>
      </c>
      <c r="J60" s="11">
        <v>0</v>
      </c>
    </row>
    <row r="61" spans="1:10" s="2" customFormat="1" x14ac:dyDescent="0.25">
      <c r="A61" s="10">
        <v>40</v>
      </c>
      <c r="B61" s="11" t="s">
        <v>58</v>
      </c>
      <c r="C61" s="11">
        <v>0</v>
      </c>
      <c r="D61" s="11">
        <v>0</v>
      </c>
      <c r="E61" s="11">
        <v>0</v>
      </c>
      <c r="F61" s="11">
        <v>0</v>
      </c>
      <c r="G61" s="12">
        <v>0</v>
      </c>
      <c r="H61" s="12">
        <v>0</v>
      </c>
      <c r="I61" s="11">
        <v>0</v>
      </c>
      <c r="J61" s="11">
        <v>0</v>
      </c>
    </row>
    <row r="62" spans="1:10" s="2" customFormat="1" x14ac:dyDescent="0.25">
      <c r="A62" s="10">
        <v>41</v>
      </c>
      <c r="B62" s="11" t="s">
        <v>59</v>
      </c>
      <c r="C62" s="11">
        <v>0</v>
      </c>
      <c r="D62" s="11">
        <v>0</v>
      </c>
      <c r="E62" s="11">
        <v>0</v>
      </c>
      <c r="F62" s="11">
        <v>0</v>
      </c>
      <c r="G62" s="12">
        <v>0</v>
      </c>
      <c r="H62" s="12">
        <v>0</v>
      </c>
      <c r="I62" s="11">
        <v>0</v>
      </c>
      <c r="J62" s="11">
        <v>0</v>
      </c>
    </row>
    <row r="63" spans="1:10" s="2" customFormat="1" x14ac:dyDescent="0.25">
      <c r="A63" s="10">
        <v>42</v>
      </c>
      <c r="B63" s="11" t="s">
        <v>60</v>
      </c>
      <c r="C63" s="11">
        <v>0</v>
      </c>
      <c r="D63" s="11">
        <v>0</v>
      </c>
      <c r="E63" s="11">
        <v>0</v>
      </c>
      <c r="F63" s="11">
        <v>0</v>
      </c>
      <c r="G63" s="12">
        <v>0</v>
      </c>
      <c r="H63" s="12">
        <v>0</v>
      </c>
      <c r="I63" s="11">
        <v>0</v>
      </c>
      <c r="J63" s="11">
        <v>0</v>
      </c>
    </row>
    <row r="64" spans="1:10" s="2" customFormat="1" x14ac:dyDescent="0.25">
      <c r="A64" s="10">
        <v>43</v>
      </c>
      <c r="B64" s="11" t="s">
        <v>61</v>
      </c>
      <c r="C64" s="11">
        <v>0</v>
      </c>
      <c r="D64" s="11">
        <v>0</v>
      </c>
      <c r="E64" s="11">
        <v>0</v>
      </c>
      <c r="F64" s="11">
        <v>0</v>
      </c>
      <c r="G64" s="12">
        <v>0</v>
      </c>
      <c r="H64" s="12">
        <v>0</v>
      </c>
      <c r="I64" s="11">
        <v>0</v>
      </c>
      <c r="J64" s="11">
        <v>0</v>
      </c>
    </row>
    <row r="65" spans="1:10" s="2" customFormat="1" x14ac:dyDescent="0.25">
      <c r="A65" s="10">
        <v>44</v>
      </c>
      <c r="B65" s="11" t="s">
        <v>62</v>
      </c>
      <c r="C65" s="11">
        <v>0</v>
      </c>
      <c r="D65" s="11">
        <v>0</v>
      </c>
      <c r="E65" s="11">
        <v>0</v>
      </c>
      <c r="F65" s="11">
        <v>0</v>
      </c>
      <c r="G65" s="12">
        <v>0</v>
      </c>
      <c r="H65" s="12">
        <v>0</v>
      </c>
      <c r="I65" s="11">
        <v>1</v>
      </c>
      <c r="J65" s="11">
        <v>2</v>
      </c>
    </row>
    <row r="66" spans="1:10" s="2" customFormat="1" x14ac:dyDescent="0.25">
      <c r="A66" s="10">
        <v>45</v>
      </c>
      <c r="B66" s="11" t="s">
        <v>63</v>
      </c>
      <c r="C66" s="11">
        <v>0</v>
      </c>
      <c r="D66" s="11">
        <v>0</v>
      </c>
      <c r="E66" s="11">
        <v>0</v>
      </c>
      <c r="F66" s="11">
        <v>0</v>
      </c>
      <c r="G66" s="12">
        <v>0</v>
      </c>
      <c r="H66" s="12">
        <v>0</v>
      </c>
      <c r="I66" s="11">
        <v>0</v>
      </c>
      <c r="J66" s="11">
        <v>0</v>
      </c>
    </row>
    <row r="67" spans="1:10" s="2" customFormat="1" x14ac:dyDescent="0.25">
      <c r="A67" s="10">
        <v>46</v>
      </c>
      <c r="B67" s="11" t="s">
        <v>64</v>
      </c>
      <c r="C67" s="11">
        <v>0</v>
      </c>
      <c r="D67" s="11">
        <v>0</v>
      </c>
      <c r="E67" s="11">
        <v>0</v>
      </c>
      <c r="F67" s="11">
        <v>0</v>
      </c>
      <c r="G67" s="12">
        <v>0</v>
      </c>
      <c r="H67" s="12">
        <v>0</v>
      </c>
      <c r="I67" s="11">
        <v>0</v>
      </c>
      <c r="J67" s="11">
        <v>0</v>
      </c>
    </row>
    <row r="68" spans="1:10" ht="17.25" x14ac:dyDescent="0.3">
      <c r="A68" s="47" t="s">
        <v>23</v>
      </c>
      <c r="B68" s="48"/>
      <c r="C68" s="13">
        <f>SUM(C59:C67)</f>
        <v>0</v>
      </c>
      <c r="D68" s="13">
        <f>SUM(D59:D67)</f>
        <v>0</v>
      </c>
      <c r="E68" s="13">
        <f>SUM(E59:E67)</f>
        <v>0</v>
      </c>
      <c r="F68" s="13">
        <f>SUM(F59:F67)</f>
        <v>0</v>
      </c>
      <c r="G68" s="12">
        <v>0</v>
      </c>
      <c r="H68" s="12">
        <v>0</v>
      </c>
      <c r="I68" s="13">
        <f>SUM(I59:I67)</f>
        <v>1</v>
      </c>
      <c r="J68" s="15">
        <f>SUM(J59:J67)</f>
        <v>2</v>
      </c>
    </row>
    <row r="69" spans="1:10" s="4" customFormat="1" ht="24.75" hidden="1" x14ac:dyDescent="0.5">
      <c r="A69" s="16"/>
      <c r="B69" s="49" t="s">
        <v>65</v>
      </c>
      <c r="C69" s="49"/>
      <c r="D69" s="49"/>
      <c r="E69" s="49"/>
      <c r="F69" s="49"/>
      <c r="G69" s="49"/>
      <c r="H69" s="49"/>
      <c r="I69" s="49"/>
      <c r="J69" s="49"/>
    </row>
    <row r="70" spans="1:10" s="2" customFormat="1" hidden="1" x14ac:dyDescent="0.25">
      <c r="A70" s="11">
        <v>49</v>
      </c>
      <c r="B70" s="11" t="s">
        <v>66</v>
      </c>
      <c r="C70" s="11">
        <v>0</v>
      </c>
      <c r="D70" s="11">
        <v>0</v>
      </c>
      <c r="E70" s="11">
        <v>0</v>
      </c>
      <c r="F70" s="11">
        <v>0</v>
      </c>
      <c r="G70" s="12" t="e">
        <f t="shared" ref="G70:H77" si="6">(E70/C70)*100</f>
        <v>#DIV/0!</v>
      </c>
      <c r="H70" s="12" t="e">
        <f t="shared" si="6"/>
        <v>#DIV/0!</v>
      </c>
      <c r="I70" s="11">
        <v>0</v>
      </c>
      <c r="J70" s="11">
        <v>0</v>
      </c>
    </row>
    <row r="71" spans="1:10" s="2" customFormat="1" hidden="1" x14ac:dyDescent="0.25">
      <c r="A71" s="50">
        <v>50</v>
      </c>
      <c r="B71" s="51" t="s">
        <v>67</v>
      </c>
      <c r="C71" s="11">
        <v>0</v>
      </c>
      <c r="D71" s="11">
        <v>0</v>
      </c>
      <c r="E71" s="11">
        <v>0</v>
      </c>
      <c r="F71" s="11">
        <v>0</v>
      </c>
      <c r="G71" s="12" t="e">
        <f t="shared" si="6"/>
        <v>#DIV/0!</v>
      </c>
      <c r="H71" s="12" t="e">
        <f t="shared" si="6"/>
        <v>#DIV/0!</v>
      </c>
      <c r="I71" s="11">
        <v>0</v>
      </c>
      <c r="J71" s="11">
        <v>0</v>
      </c>
    </row>
    <row r="72" spans="1:10" s="2" customFormat="1" ht="19.5" hidden="1" x14ac:dyDescent="0.4">
      <c r="A72" s="52">
        <v>51</v>
      </c>
      <c r="B72" s="53" t="s">
        <v>68</v>
      </c>
      <c r="C72" s="17">
        <v>0</v>
      </c>
      <c r="D72" s="17">
        <v>0</v>
      </c>
      <c r="E72" s="17">
        <v>0</v>
      </c>
      <c r="F72" s="17">
        <v>0</v>
      </c>
      <c r="G72" s="18" t="e">
        <f t="shared" si="6"/>
        <v>#DIV/0!</v>
      </c>
      <c r="H72" s="18" t="e">
        <f t="shared" si="6"/>
        <v>#DIV/0!</v>
      </c>
      <c r="I72" s="17">
        <v>0</v>
      </c>
      <c r="J72" s="17">
        <v>0</v>
      </c>
    </row>
    <row r="73" spans="1:10" s="2" customFormat="1" ht="17.25" hidden="1" x14ac:dyDescent="0.3">
      <c r="A73" s="47">
        <v>52</v>
      </c>
      <c r="B73" s="48" t="s">
        <v>69</v>
      </c>
      <c r="C73" s="13">
        <v>0</v>
      </c>
      <c r="D73" s="13">
        <v>0</v>
      </c>
      <c r="E73" s="13">
        <v>0</v>
      </c>
      <c r="F73" s="13">
        <v>0</v>
      </c>
      <c r="G73" s="14" t="e">
        <f t="shared" si="6"/>
        <v>#DIV/0!</v>
      </c>
      <c r="H73" s="14" t="e">
        <f t="shared" si="6"/>
        <v>#DIV/0!</v>
      </c>
      <c r="I73" s="13">
        <v>0</v>
      </c>
      <c r="J73" s="15">
        <v>0</v>
      </c>
    </row>
    <row r="74" spans="1:10" s="2" customFormat="1" ht="24.75" hidden="1" x14ac:dyDescent="0.5">
      <c r="A74" s="16">
        <v>53</v>
      </c>
      <c r="B74" s="49" t="s">
        <v>70</v>
      </c>
      <c r="C74" s="49">
        <v>0</v>
      </c>
      <c r="D74" s="49">
        <v>0</v>
      </c>
      <c r="E74" s="49">
        <v>0</v>
      </c>
      <c r="F74" s="49">
        <v>0</v>
      </c>
      <c r="G74" s="49" t="e">
        <f t="shared" si="6"/>
        <v>#DIV/0!</v>
      </c>
      <c r="H74" s="49" t="e">
        <f t="shared" si="6"/>
        <v>#DIV/0!</v>
      </c>
      <c r="I74" s="49">
        <v>0</v>
      </c>
      <c r="J74" s="49">
        <v>0</v>
      </c>
    </row>
    <row r="75" spans="1:10" s="2" customFormat="1" hidden="1" x14ac:dyDescent="0.25">
      <c r="A75" s="11">
        <v>54</v>
      </c>
      <c r="B75" s="11" t="s">
        <v>71</v>
      </c>
      <c r="C75" s="11">
        <v>0</v>
      </c>
      <c r="D75" s="11">
        <v>0</v>
      </c>
      <c r="E75" s="11">
        <v>0</v>
      </c>
      <c r="F75" s="11">
        <v>0</v>
      </c>
      <c r="G75" s="12" t="e">
        <f t="shared" si="6"/>
        <v>#DIV/0!</v>
      </c>
      <c r="H75" s="12" t="e">
        <f t="shared" si="6"/>
        <v>#DIV/0!</v>
      </c>
      <c r="I75" s="11">
        <v>0</v>
      </c>
      <c r="J75" s="11">
        <v>0</v>
      </c>
    </row>
    <row r="76" spans="1:10" s="2" customFormat="1" hidden="1" x14ac:dyDescent="0.25">
      <c r="A76" s="50" t="s">
        <v>23</v>
      </c>
      <c r="B76" s="51"/>
      <c r="C76" s="11">
        <f>SUM(C70:C75)</f>
        <v>0</v>
      </c>
      <c r="D76" s="11">
        <f>SUM(D70:D75)</f>
        <v>0</v>
      </c>
      <c r="E76" s="11">
        <f>SUM(E70:E75)</f>
        <v>0</v>
      </c>
      <c r="F76" s="11">
        <f>SUM(F70:F75)</f>
        <v>0</v>
      </c>
      <c r="G76" s="12" t="e">
        <f t="shared" si="6"/>
        <v>#DIV/0!</v>
      </c>
      <c r="H76" s="12" t="e">
        <f t="shared" si="6"/>
        <v>#DIV/0!</v>
      </c>
      <c r="I76" s="11">
        <f>SUM(I70:I75)</f>
        <v>0</v>
      </c>
      <c r="J76" s="11">
        <f>SUM(J70:J75)</f>
        <v>0</v>
      </c>
    </row>
    <row r="77" spans="1:10" s="2" customFormat="1" ht="19.5" x14ac:dyDescent="0.4">
      <c r="A77" s="52" t="s">
        <v>72</v>
      </c>
      <c r="B77" s="53"/>
      <c r="C77" s="17">
        <f>SUM(C21+C24+C29+C33+C57+C68+C76)</f>
        <v>16928</v>
      </c>
      <c r="D77" s="17">
        <f>SUM(D21+D24+D29+D33+D57+D68+D76)</f>
        <v>62583</v>
      </c>
      <c r="E77" s="17">
        <f>SUM(E21+E24+E29+E33+E57+E68+E76)</f>
        <v>4669</v>
      </c>
      <c r="F77" s="17">
        <f>SUM(F21+F24+F29+F33+F57+F68+F76)</f>
        <v>14027</v>
      </c>
      <c r="G77" s="18">
        <f t="shared" si="6"/>
        <v>27.581521739130434</v>
      </c>
      <c r="H77" s="18">
        <f t="shared" si="6"/>
        <v>22.413434958375277</v>
      </c>
      <c r="I77" s="17">
        <f>SUM(I21+I24+I29+I33+I57+I68+I76)</f>
        <v>43697</v>
      </c>
      <c r="J77" s="17">
        <f>SUM(J21+J24+J29+J33+J57+J68+J76)</f>
        <v>278109</v>
      </c>
    </row>
    <row r="78" spans="1:10" s="2" customFormat="1" x14ac:dyDescent="0.25">
      <c r="A78" s="11"/>
      <c r="B78" s="11" t="s">
        <v>73</v>
      </c>
      <c r="C78" s="11"/>
      <c r="D78" s="11"/>
      <c r="E78" s="11"/>
      <c r="F78" s="11"/>
      <c r="G78" s="11"/>
      <c r="H78" s="11"/>
      <c r="I78" s="11"/>
      <c r="J78" s="11"/>
    </row>
  </sheetData>
  <mergeCells count="28">
    <mergeCell ref="B9:J9"/>
    <mergeCell ref="B69:J69"/>
    <mergeCell ref="A76:B76"/>
    <mergeCell ref="A77:B77"/>
    <mergeCell ref="B22:J22"/>
    <mergeCell ref="B25:J25"/>
    <mergeCell ref="B30:J30"/>
    <mergeCell ref="B34:J34"/>
    <mergeCell ref="B58:J58"/>
    <mergeCell ref="A68:B68"/>
    <mergeCell ref="A71:B71"/>
    <mergeCell ref="A72:B72"/>
    <mergeCell ref="A73:B73"/>
    <mergeCell ref="B74:J74"/>
    <mergeCell ref="A1:J1"/>
    <mergeCell ref="A3:J3"/>
    <mergeCell ref="A4:J4"/>
    <mergeCell ref="C6:D7"/>
    <mergeCell ref="E6:F7"/>
    <mergeCell ref="G6:H7"/>
    <mergeCell ref="I6:J7"/>
    <mergeCell ref="A6:A8"/>
    <mergeCell ref="B6:B8"/>
    <mergeCell ref="A21:B21"/>
    <mergeCell ref="A24:B24"/>
    <mergeCell ref="A29:B29"/>
    <mergeCell ref="A33:B33"/>
    <mergeCell ref="A57:B57"/>
  </mergeCells>
  <printOptions horizontalCentered="1" verticalCentered="1"/>
  <pageMargins left="0.78740157480314965" right="0.78740157480314965" top="0.59055118110236227" bottom="0.59055118110236227" header="0" footer="0"/>
  <pageSetup paperSize="9" scale="6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J78"/>
  <sheetViews>
    <sheetView tabSelected="1" view="pageBreakPreview" zoomScale="90" zoomScaleSheetLayoutView="90" workbookViewId="0">
      <selection activeCell="H28" sqref="H28"/>
    </sheetView>
  </sheetViews>
  <sheetFormatPr defaultRowHeight="15" x14ac:dyDescent="0.25"/>
  <cols>
    <col min="1" max="1" width="6.42578125" customWidth="1"/>
    <col min="2" max="2" width="31" customWidth="1"/>
    <col min="3" max="3" width="10.5703125" customWidth="1"/>
    <col min="4" max="4" width="12" style="1" customWidth="1"/>
    <col min="5" max="5" width="11" customWidth="1"/>
    <col min="6" max="6" width="12" style="1" customWidth="1"/>
    <col min="7" max="7" width="9.5703125" style="1" customWidth="1"/>
    <col min="8" max="8" width="9.140625" style="1" customWidth="1"/>
    <col min="9" max="9" width="12" customWidth="1"/>
    <col min="10" max="10" width="12.7109375" style="1" customWidth="1"/>
    <col min="11" max="14" width="9.140625" customWidth="1"/>
  </cols>
  <sheetData>
    <row r="1" spans="1:10" ht="27" customHeight="1" x14ac:dyDescent="0.5">
      <c r="A1" s="38" t="s">
        <v>87</v>
      </c>
      <c r="B1" s="38"/>
      <c r="C1" s="38"/>
      <c r="D1" s="38"/>
      <c r="E1" s="38"/>
      <c r="F1" s="38"/>
      <c r="G1" s="38"/>
      <c r="H1" s="38"/>
      <c r="I1" s="38"/>
      <c r="J1" s="38"/>
    </row>
    <row r="3" spans="1:10" ht="19.5" x14ac:dyDescent="0.25">
      <c r="A3" s="39" t="s">
        <v>1</v>
      </c>
      <c r="B3" s="39"/>
      <c r="C3" s="39"/>
      <c r="D3" s="39"/>
      <c r="E3" s="39"/>
      <c r="F3" s="39"/>
      <c r="G3" s="39"/>
      <c r="H3" s="39"/>
      <c r="I3" s="39"/>
      <c r="J3" s="39"/>
    </row>
    <row r="4" spans="1:10" ht="19.5" x14ac:dyDescent="0.25">
      <c r="A4" s="39" t="s">
        <v>96</v>
      </c>
      <c r="B4" s="39"/>
      <c r="C4" s="39"/>
      <c r="D4" s="39"/>
      <c r="E4" s="39"/>
      <c r="F4" s="39"/>
      <c r="G4" s="39"/>
      <c r="H4" s="39"/>
      <c r="I4" s="39"/>
      <c r="J4" s="39"/>
    </row>
    <row r="5" spans="1:10" ht="19.5" x14ac:dyDescent="0.4">
      <c r="A5" s="19" t="s">
        <v>88</v>
      </c>
      <c r="B5" s="20"/>
      <c r="C5" s="21"/>
      <c r="D5" s="24"/>
      <c r="E5" s="25"/>
      <c r="F5" s="24"/>
      <c r="G5" s="24"/>
      <c r="H5" s="24"/>
      <c r="I5" s="21"/>
      <c r="J5" s="33" t="s">
        <v>3</v>
      </c>
    </row>
    <row r="6" spans="1:10" ht="15.75" customHeight="1" x14ac:dyDescent="0.25">
      <c r="A6" s="40" t="s">
        <v>4</v>
      </c>
      <c r="B6" s="34" t="s">
        <v>5</v>
      </c>
      <c r="C6" s="34" t="str">
        <f>ACP!C6</f>
        <v>Target 2025 - 26</v>
      </c>
      <c r="D6" s="35"/>
      <c r="E6" s="36" t="s">
        <v>6</v>
      </c>
      <c r="F6" s="37"/>
      <c r="G6" s="40" t="s">
        <v>7</v>
      </c>
      <c r="H6" s="41"/>
      <c r="I6" s="36" t="s">
        <v>8</v>
      </c>
      <c r="J6" s="42"/>
    </row>
    <row r="7" spans="1:10" ht="31.5" customHeight="1" x14ac:dyDescent="0.25">
      <c r="A7" s="40"/>
      <c r="B7" s="34"/>
      <c r="C7" s="35"/>
      <c r="D7" s="35"/>
      <c r="E7" s="37"/>
      <c r="F7" s="37"/>
      <c r="G7" s="41"/>
      <c r="H7" s="41"/>
      <c r="I7" s="37"/>
      <c r="J7" s="37"/>
    </row>
    <row r="8" spans="1:10" ht="15.75" x14ac:dyDescent="0.25">
      <c r="A8" s="40"/>
      <c r="B8" s="34"/>
      <c r="C8" s="5" t="s">
        <v>9</v>
      </c>
      <c r="D8" s="7" t="s">
        <v>10</v>
      </c>
      <c r="E8" s="5" t="s">
        <v>9</v>
      </c>
      <c r="F8" s="7" t="s">
        <v>10</v>
      </c>
      <c r="G8" s="7" t="s">
        <v>9</v>
      </c>
      <c r="H8" s="7" t="s">
        <v>10</v>
      </c>
      <c r="I8" s="5" t="s">
        <v>9</v>
      </c>
      <c r="J8" s="7" t="s">
        <v>10</v>
      </c>
    </row>
    <row r="9" spans="1:10" ht="19.5" x14ac:dyDescent="0.4">
      <c r="A9" s="6"/>
      <c r="B9" s="46" t="s">
        <v>11</v>
      </c>
      <c r="C9" s="46"/>
      <c r="D9" s="46"/>
      <c r="E9" s="46"/>
      <c r="F9" s="46"/>
      <c r="G9" s="46"/>
      <c r="H9" s="46"/>
      <c r="I9" s="46"/>
      <c r="J9" s="46"/>
    </row>
    <row r="10" spans="1:10" s="2" customFormat="1" x14ac:dyDescent="0.25">
      <c r="A10" s="10">
        <v>1</v>
      </c>
      <c r="B10" s="11" t="s">
        <v>12</v>
      </c>
      <c r="C10" s="11">
        <v>7184</v>
      </c>
      <c r="D10" s="11">
        <v>75661</v>
      </c>
      <c r="E10" s="11">
        <v>489</v>
      </c>
      <c r="F10" s="11">
        <v>2259</v>
      </c>
      <c r="G10" s="12">
        <f t="shared" ref="G10:G21" si="0">(E10/C10)*100</f>
        <v>6.8067928730512248</v>
      </c>
      <c r="H10" s="12">
        <f t="shared" ref="H10:H21" si="1">(F10/D10)*100</f>
        <v>2.9856861527074714</v>
      </c>
      <c r="I10" s="11">
        <v>100368</v>
      </c>
      <c r="J10" s="11">
        <v>1044200</v>
      </c>
    </row>
    <row r="11" spans="1:10" s="2" customFormat="1" x14ac:dyDescent="0.25">
      <c r="A11" s="10">
        <v>2</v>
      </c>
      <c r="B11" s="11" t="s">
        <v>13</v>
      </c>
      <c r="C11" s="11">
        <v>4105</v>
      </c>
      <c r="D11" s="11">
        <v>45962</v>
      </c>
      <c r="E11" s="11">
        <v>1231</v>
      </c>
      <c r="F11" s="11">
        <v>13057</v>
      </c>
      <c r="G11" s="12">
        <f t="shared" si="0"/>
        <v>29.987819732034104</v>
      </c>
      <c r="H11" s="12">
        <f t="shared" si="1"/>
        <v>28.408250293720901</v>
      </c>
      <c r="I11" s="11">
        <v>35675</v>
      </c>
      <c r="J11" s="11">
        <v>392498</v>
      </c>
    </row>
    <row r="12" spans="1:10" s="2" customFormat="1" x14ac:dyDescent="0.25">
      <c r="A12" s="10">
        <v>3</v>
      </c>
      <c r="B12" s="11" t="s">
        <v>14</v>
      </c>
      <c r="C12" s="11">
        <v>902</v>
      </c>
      <c r="D12" s="11">
        <v>10013</v>
      </c>
      <c r="E12" s="11">
        <v>191</v>
      </c>
      <c r="F12" s="11">
        <v>1898</v>
      </c>
      <c r="G12" s="12">
        <f t="shared" si="0"/>
        <v>21.175166297117517</v>
      </c>
      <c r="H12" s="12">
        <f t="shared" si="1"/>
        <v>18.955358034555079</v>
      </c>
      <c r="I12" s="11">
        <v>5453</v>
      </c>
      <c r="J12" s="11">
        <v>70602</v>
      </c>
    </row>
    <row r="13" spans="1:10" s="2" customFormat="1" x14ac:dyDescent="0.25">
      <c r="A13" s="10">
        <v>4</v>
      </c>
      <c r="B13" s="11" t="s">
        <v>15</v>
      </c>
      <c r="C13" s="11">
        <v>2341</v>
      </c>
      <c r="D13" s="11">
        <v>27638</v>
      </c>
      <c r="E13" s="11">
        <v>501</v>
      </c>
      <c r="F13" s="11">
        <v>4392</v>
      </c>
      <c r="G13" s="12">
        <f t="shared" si="0"/>
        <v>21.401110636480137</v>
      </c>
      <c r="H13" s="12">
        <f t="shared" si="1"/>
        <v>15.891164338953615</v>
      </c>
      <c r="I13" s="11">
        <v>17949</v>
      </c>
      <c r="J13" s="11">
        <v>164222</v>
      </c>
    </row>
    <row r="14" spans="1:10" s="2" customFormat="1" x14ac:dyDescent="0.25">
      <c r="A14" s="10">
        <v>5</v>
      </c>
      <c r="B14" s="11" t="s">
        <v>16</v>
      </c>
      <c r="C14" s="11">
        <v>5633</v>
      </c>
      <c r="D14" s="11">
        <v>51174</v>
      </c>
      <c r="E14" s="11">
        <v>1685</v>
      </c>
      <c r="F14" s="11">
        <v>12436</v>
      </c>
      <c r="G14" s="12">
        <f t="shared" si="0"/>
        <v>29.913012604296114</v>
      </c>
      <c r="H14" s="12">
        <f t="shared" si="1"/>
        <v>24.301403056239497</v>
      </c>
      <c r="I14" s="11">
        <v>26193</v>
      </c>
      <c r="J14" s="11">
        <v>255565</v>
      </c>
    </row>
    <row r="15" spans="1:10" s="2" customFormat="1" x14ac:dyDescent="0.25">
      <c r="A15" s="10">
        <v>6</v>
      </c>
      <c r="B15" s="11" t="s">
        <v>17</v>
      </c>
      <c r="C15" s="11">
        <v>1685</v>
      </c>
      <c r="D15" s="11">
        <v>25955</v>
      </c>
      <c r="E15" s="11">
        <v>820</v>
      </c>
      <c r="F15" s="11">
        <v>12647</v>
      </c>
      <c r="G15" s="12">
        <f t="shared" si="0"/>
        <v>48.664688427299701</v>
      </c>
      <c r="H15" s="12">
        <f t="shared" si="1"/>
        <v>48.726642265459446</v>
      </c>
      <c r="I15" s="11">
        <v>13259</v>
      </c>
      <c r="J15" s="11">
        <v>181366</v>
      </c>
    </row>
    <row r="16" spans="1:10" s="2" customFormat="1" x14ac:dyDescent="0.25">
      <c r="A16" s="10">
        <v>7</v>
      </c>
      <c r="B16" s="11" t="s">
        <v>18</v>
      </c>
      <c r="C16" s="11">
        <v>1370</v>
      </c>
      <c r="D16" s="11">
        <v>19190</v>
      </c>
      <c r="E16" s="11">
        <v>152</v>
      </c>
      <c r="F16" s="11">
        <v>1831</v>
      </c>
      <c r="G16" s="12">
        <f t="shared" si="0"/>
        <v>11.094890510948906</v>
      </c>
      <c r="H16" s="12">
        <f t="shared" si="1"/>
        <v>9.5414278269932264</v>
      </c>
      <c r="I16" s="11">
        <v>6915</v>
      </c>
      <c r="J16" s="11">
        <v>84387</v>
      </c>
    </row>
    <row r="17" spans="1:10" s="2" customFormat="1" x14ac:dyDescent="0.25">
      <c r="A17" s="10">
        <v>8</v>
      </c>
      <c r="B17" s="11" t="s">
        <v>19</v>
      </c>
      <c r="C17" s="11">
        <v>2646</v>
      </c>
      <c r="D17" s="11">
        <v>31803</v>
      </c>
      <c r="E17" s="11">
        <v>997</v>
      </c>
      <c r="F17" s="11">
        <v>12440</v>
      </c>
      <c r="G17" s="12">
        <f t="shared" si="0"/>
        <v>37.679516250944822</v>
      </c>
      <c r="H17" s="12">
        <f t="shared" si="1"/>
        <v>39.115806684903944</v>
      </c>
      <c r="I17" s="11">
        <v>19559</v>
      </c>
      <c r="J17" s="11">
        <v>212876</v>
      </c>
    </row>
    <row r="18" spans="1:10" s="2" customFormat="1" x14ac:dyDescent="0.25">
      <c r="A18" s="10">
        <v>9</v>
      </c>
      <c r="B18" s="11" t="s">
        <v>20</v>
      </c>
      <c r="C18" s="11">
        <v>114</v>
      </c>
      <c r="D18" s="11">
        <v>1586</v>
      </c>
      <c r="E18" s="11">
        <v>19</v>
      </c>
      <c r="F18" s="11">
        <v>308</v>
      </c>
      <c r="G18" s="12">
        <f t="shared" si="0"/>
        <v>16.666666666666664</v>
      </c>
      <c r="H18" s="12">
        <f t="shared" si="1"/>
        <v>19.419924337957127</v>
      </c>
      <c r="I18" s="11">
        <v>1208</v>
      </c>
      <c r="J18" s="11">
        <v>10838</v>
      </c>
    </row>
    <row r="19" spans="1:10" s="2" customFormat="1" x14ac:dyDescent="0.25">
      <c r="A19" s="10">
        <v>10</v>
      </c>
      <c r="B19" s="11" t="s">
        <v>21</v>
      </c>
      <c r="C19" s="11">
        <v>2130</v>
      </c>
      <c r="D19" s="11">
        <v>29372</v>
      </c>
      <c r="E19" s="11">
        <v>515</v>
      </c>
      <c r="F19" s="11">
        <v>6105</v>
      </c>
      <c r="G19" s="12">
        <f t="shared" si="0"/>
        <v>24.178403755868544</v>
      </c>
      <c r="H19" s="12">
        <f t="shared" si="1"/>
        <v>20.785101457170093</v>
      </c>
      <c r="I19" s="11">
        <v>19717</v>
      </c>
      <c r="J19" s="11">
        <v>197841</v>
      </c>
    </row>
    <row r="20" spans="1:10" s="2" customFormat="1" x14ac:dyDescent="0.25">
      <c r="A20" s="10">
        <v>11</v>
      </c>
      <c r="B20" s="11" t="s">
        <v>22</v>
      </c>
      <c r="C20" s="11">
        <v>1580</v>
      </c>
      <c r="D20" s="11">
        <v>18076</v>
      </c>
      <c r="E20" s="11">
        <v>428</v>
      </c>
      <c r="F20" s="11">
        <v>3498</v>
      </c>
      <c r="G20" s="12">
        <f t="shared" si="0"/>
        <v>27.088607594936708</v>
      </c>
      <c r="H20" s="12">
        <f t="shared" si="1"/>
        <v>19.351626466032307</v>
      </c>
      <c r="I20" s="11">
        <v>9287</v>
      </c>
      <c r="J20" s="11">
        <v>88203</v>
      </c>
    </row>
    <row r="21" spans="1:10" ht="17.25" x14ac:dyDescent="0.3">
      <c r="A21" s="47" t="s">
        <v>23</v>
      </c>
      <c r="B21" s="48"/>
      <c r="C21" s="13">
        <f>SUM(C10:C20)</f>
        <v>29690</v>
      </c>
      <c r="D21" s="13">
        <f>SUM(D10:D20)</f>
        <v>336430</v>
      </c>
      <c r="E21" s="13">
        <f>SUM(E10:E20)</f>
        <v>7028</v>
      </c>
      <c r="F21" s="13">
        <f>SUM(F10:F20)</f>
        <v>70871</v>
      </c>
      <c r="G21" s="14">
        <f t="shared" si="0"/>
        <v>23.671269787807343</v>
      </c>
      <c r="H21" s="14">
        <f t="shared" si="1"/>
        <v>21.065600570698216</v>
      </c>
      <c r="I21" s="15">
        <f>SUM(I10:I20)</f>
        <v>255583</v>
      </c>
      <c r="J21" s="15">
        <f>SUM(J10:J20)</f>
        <v>2702598</v>
      </c>
    </row>
    <row r="22" spans="1:10" s="4" customFormat="1" ht="24.75" x14ac:dyDescent="0.5">
      <c r="A22" s="16"/>
      <c r="B22" s="46" t="s">
        <v>92</v>
      </c>
      <c r="C22" s="46"/>
      <c r="D22" s="46"/>
      <c r="E22" s="46"/>
      <c r="F22" s="46"/>
      <c r="G22" s="46"/>
      <c r="H22" s="46"/>
      <c r="I22" s="46"/>
      <c r="J22" s="46"/>
    </row>
    <row r="23" spans="1:10" s="2" customFormat="1" x14ac:dyDescent="0.25">
      <c r="A23" s="10">
        <v>12</v>
      </c>
      <c r="B23" s="11" t="s">
        <v>24</v>
      </c>
      <c r="C23" s="11">
        <v>24119</v>
      </c>
      <c r="D23" s="11">
        <v>242835</v>
      </c>
      <c r="E23" s="11">
        <v>10583</v>
      </c>
      <c r="F23" s="11">
        <v>90342</v>
      </c>
      <c r="G23" s="12">
        <f>(E23/C23)*100</f>
        <v>43.878270243376591</v>
      </c>
      <c r="H23" s="12">
        <f>(F23/D23)*100</f>
        <v>37.203039100623883</v>
      </c>
      <c r="I23" s="11">
        <v>144532</v>
      </c>
      <c r="J23" s="11">
        <v>1913689</v>
      </c>
    </row>
    <row r="24" spans="1:10" ht="17.25" x14ac:dyDescent="0.3">
      <c r="A24" s="47" t="s">
        <v>23</v>
      </c>
      <c r="B24" s="48"/>
      <c r="C24" s="13">
        <f>SUM(C23:C23)</f>
        <v>24119</v>
      </c>
      <c r="D24" s="13">
        <f>SUM(D23:D23)</f>
        <v>242835</v>
      </c>
      <c r="E24" s="13">
        <f>SUM(E23:E23)</f>
        <v>10583</v>
      </c>
      <c r="F24" s="13">
        <f>SUM(F23:F23)</f>
        <v>90342</v>
      </c>
      <c r="G24" s="14">
        <f>(E24/C24)*100</f>
        <v>43.878270243376591</v>
      </c>
      <c r="H24" s="14">
        <f>(F24/D24)*100</f>
        <v>37.203039100623883</v>
      </c>
      <c r="I24" s="13">
        <f>SUM(I23:I23)</f>
        <v>144532</v>
      </c>
      <c r="J24" s="15">
        <f>SUM(J23:J23)</f>
        <v>1913689</v>
      </c>
    </row>
    <row r="25" spans="1:10" s="4" customFormat="1" ht="24.75" x14ac:dyDescent="0.5">
      <c r="A25" s="16"/>
      <c r="B25" s="46" t="s">
        <v>25</v>
      </c>
      <c r="C25" s="46"/>
      <c r="D25" s="46"/>
      <c r="E25" s="46"/>
      <c r="F25" s="46"/>
      <c r="G25" s="46"/>
      <c r="H25" s="46"/>
      <c r="I25" s="46"/>
      <c r="J25" s="46"/>
    </row>
    <row r="26" spans="1:10" s="2" customFormat="1" x14ac:dyDescent="0.25">
      <c r="A26" s="10">
        <v>13</v>
      </c>
      <c r="B26" s="11" t="s">
        <v>26</v>
      </c>
      <c r="C26" s="11">
        <v>1926</v>
      </c>
      <c r="D26" s="11">
        <v>19569</v>
      </c>
      <c r="E26" s="11">
        <v>559</v>
      </c>
      <c r="F26" s="11">
        <v>5271</v>
      </c>
      <c r="G26" s="12">
        <f t="shared" ref="G26:H29" si="2">(E26/C26)*100</f>
        <v>29.023883696780896</v>
      </c>
      <c r="H26" s="12">
        <f t="shared" si="2"/>
        <v>26.935459144565382</v>
      </c>
      <c r="I26" s="11">
        <v>7814</v>
      </c>
      <c r="J26" s="11">
        <v>74534</v>
      </c>
    </row>
    <row r="27" spans="1:10" s="2" customFormat="1" hidden="1" x14ac:dyDescent="0.25">
      <c r="A27" s="10">
        <v>14</v>
      </c>
      <c r="B27" s="11" t="s">
        <v>27</v>
      </c>
      <c r="C27" s="11">
        <v>0</v>
      </c>
      <c r="D27" s="11">
        <v>0</v>
      </c>
      <c r="E27" s="11">
        <v>0</v>
      </c>
      <c r="F27" s="11">
        <v>0</v>
      </c>
      <c r="G27" s="12" t="e">
        <f t="shared" si="2"/>
        <v>#DIV/0!</v>
      </c>
      <c r="H27" s="12" t="e">
        <f t="shared" si="2"/>
        <v>#DIV/0!</v>
      </c>
      <c r="I27" s="11">
        <v>0</v>
      </c>
      <c r="J27" s="11">
        <v>0</v>
      </c>
    </row>
    <row r="28" spans="1:10" s="2" customFormat="1" x14ac:dyDescent="0.25">
      <c r="A28" s="10">
        <v>14</v>
      </c>
      <c r="B28" s="11" t="s">
        <v>28</v>
      </c>
      <c r="C28" s="11">
        <v>0</v>
      </c>
      <c r="D28" s="11">
        <v>0</v>
      </c>
      <c r="E28" s="11">
        <v>0</v>
      </c>
      <c r="F28" s="11">
        <v>0</v>
      </c>
      <c r="G28" s="11">
        <v>0</v>
      </c>
      <c r="H28" s="11">
        <v>0</v>
      </c>
      <c r="I28" s="11">
        <v>0</v>
      </c>
      <c r="J28" s="11">
        <v>0</v>
      </c>
    </row>
    <row r="29" spans="1:10" ht="17.25" x14ac:dyDescent="0.3">
      <c r="A29" s="47" t="s">
        <v>23</v>
      </c>
      <c r="B29" s="48"/>
      <c r="C29" s="13">
        <f>SUM(C26:C28)</f>
        <v>1926</v>
      </c>
      <c r="D29" s="13">
        <f>SUM(D26:D28)</f>
        <v>19569</v>
      </c>
      <c r="E29" s="13">
        <f>SUM(E26:E28)</f>
        <v>559</v>
      </c>
      <c r="F29" s="13">
        <f>SUM(F26:F28)</f>
        <v>5271</v>
      </c>
      <c r="G29" s="14">
        <f t="shared" si="2"/>
        <v>29.023883696780896</v>
      </c>
      <c r="H29" s="14">
        <f t="shared" si="2"/>
        <v>26.935459144565382</v>
      </c>
      <c r="I29" s="13">
        <f>SUM(I26:I28)</f>
        <v>7814</v>
      </c>
      <c r="J29" s="15">
        <f>SUM(J26:J28)</f>
        <v>74534</v>
      </c>
    </row>
    <row r="30" spans="1:10" s="4" customFormat="1" ht="24.75" x14ac:dyDescent="0.5">
      <c r="A30" s="16"/>
      <c r="B30" s="46" t="s">
        <v>29</v>
      </c>
      <c r="C30" s="46"/>
      <c r="D30" s="46"/>
      <c r="E30" s="46"/>
      <c r="F30" s="46"/>
      <c r="G30" s="46"/>
      <c r="H30" s="46"/>
      <c r="I30" s="46"/>
      <c r="J30" s="46"/>
    </row>
    <row r="31" spans="1:10" s="2" customFormat="1" x14ac:dyDescent="0.25">
      <c r="A31" s="10">
        <v>15</v>
      </c>
      <c r="B31" s="11" t="s">
        <v>30</v>
      </c>
      <c r="C31" s="11">
        <v>1190</v>
      </c>
      <c r="D31" s="11">
        <v>17978</v>
      </c>
      <c r="E31" s="11">
        <v>746</v>
      </c>
      <c r="F31" s="11">
        <v>13006</v>
      </c>
      <c r="G31" s="12">
        <f t="shared" ref="G31:H33" si="3">(E31/C31)*100</f>
        <v>62.689075630252098</v>
      </c>
      <c r="H31" s="12">
        <f t="shared" si="3"/>
        <v>72.343975970630765</v>
      </c>
      <c r="I31" s="11">
        <v>10565</v>
      </c>
      <c r="J31" s="11">
        <v>133265</v>
      </c>
    </row>
    <row r="32" spans="1:10" s="2" customFormat="1" x14ac:dyDescent="0.25">
      <c r="A32" s="10">
        <v>16</v>
      </c>
      <c r="B32" s="11" t="s">
        <v>31</v>
      </c>
      <c r="C32" s="11">
        <v>2650</v>
      </c>
      <c r="D32" s="11">
        <v>16946</v>
      </c>
      <c r="E32" s="11">
        <v>214</v>
      </c>
      <c r="F32" s="11">
        <v>2153</v>
      </c>
      <c r="G32" s="12">
        <f t="shared" si="3"/>
        <v>8.0754716981132066</v>
      </c>
      <c r="H32" s="12">
        <f t="shared" si="3"/>
        <v>12.705063141744363</v>
      </c>
      <c r="I32" s="11">
        <v>7780</v>
      </c>
      <c r="J32" s="11">
        <v>67841</v>
      </c>
    </row>
    <row r="33" spans="1:10" ht="17.25" x14ac:dyDescent="0.3">
      <c r="A33" s="47" t="s">
        <v>23</v>
      </c>
      <c r="B33" s="48"/>
      <c r="C33" s="13">
        <f>SUM(C31:C32)</f>
        <v>3840</v>
      </c>
      <c r="D33" s="13">
        <f>SUM(D31:D32)</f>
        <v>34924</v>
      </c>
      <c r="E33" s="13">
        <f>SUM(E31:E32)</f>
        <v>960</v>
      </c>
      <c r="F33" s="13">
        <f>SUM(F31:F32)</f>
        <v>15159</v>
      </c>
      <c r="G33" s="14">
        <f t="shared" si="3"/>
        <v>25</v>
      </c>
      <c r="H33" s="14">
        <f t="shared" si="3"/>
        <v>43.40568090711259</v>
      </c>
      <c r="I33" s="13">
        <f>SUM(I31:I32)</f>
        <v>18345</v>
      </c>
      <c r="J33" s="15">
        <f>SUM(J31:J32)</f>
        <v>201106</v>
      </c>
    </row>
    <row r="34" spans="1:10" s="4" customFormat="1" ht="24.75" x14ac:dyDescent="0.5">
      <c r="A34" s="16"/>
      <c r="B34" s="46" t="s">
        <v>32</v>
      </c>
      <c r="C34" s="46"/>
      <c r="D34" s="46"/>
      <c r="E34" s="46"/>
      <c r="F34" s="46"/>
      <c r="G34" s="46"/>
      <c r="H34" s="46"/>
      <c r="I34" s="46"/>
      <c r="J34" s="46"/>
    </row>
    <row r="35" spans="1:10" s="2" customFormat="1" x14ac:dyDescent="0.25">
      <c r="A35" s="10">
        <v>17</v>
      </c>
      <c r="B35" s="11" t="s">
        <v>33</v>
      </c>
      <c r="C35" s="11">
        <v>15992</v>
      </c>
      <c r="D35" s="11">
        <v>226958</v>
      </c>
      <c r="E35" s="11">
        <v>2648</v>
      </c>
      <c r="F35" s="11">
        <v>33104</v>
      </c>
      <c r="G35" s="12">
        <f t="shared" ref="G35:G57" si="4">(E35/C35)*100</f>
        <v>16.558279139569784</v>
      </c>
      <c r="H35" s="12">
        <f t="shared" ref="H35:H57" si="5">(F35/D35)*100</f>
        <v>14.585958635518468</v>
      </c>
      <c r="I35" s="11">
        <v>117184</v>
      </c>
      <c r="J35" s="11">
        <v>1475639</v>
      </c>
    </row>
    <row r="36" spans="1:10" s="2" customFormat="1" x14ac:dyDescent="0.25">
      <c r="A36" s="10">
        <v>18</v>
      </c>
      <c r="B36" s="11" t="s">
        <v>34</v>
      </c>
      <c r="C36" s="11">
        <v>0</v>
      </c>
      <c r="D36" s="11">
        <v>0</v>
      </c>
      <c r="E36" s="11">
        <v>0</v>
      </c>
      <c r="F36" s="11">
        <v>0</v>
      </c>
      <c r="G36" s="11">
        <v>0</v>
      </c>
      <c r="H36" s="11">
        <v>0</v>
      </c>
      <c r="I36" s="11">
        <v>14</v>
      </c>
      <c r="J36" s="11">
        <v>89</v>
      </c>
    </row>
    <row r="37" spans="1:10" s="2" customFormat="1" x14ac:dyDescent="0.25">
      <c r="A37" s="10">
        <v>19</v>
      </c>
      <c r="B37" s="11" t="s">
        <v>35</v>
      </c>
      <c r="C37" s="11">
        <v>28</v>
      </c>
      <c r="D37" s="11">
        <v>474</v>
      </c>
      <c r="E37" s="11">
        <v>31</v>
      </c>
      <c r="F37" s="11">
        <v>592</v>
      </c>
      <c r="G37" s="12">
        <f t="shared" si="4"/>
        <v>110.71428571428572</v>
      </c>
      <c r="H37" s="12">
        <f t="shared" si="5"/>
        <v>124.89451476793249</v>
      </c>
      <c r="I37" s="11">
        <v>95</v>
      </c>
      <c r="J37" s="11">
        <v>886</v>
      </c>
    </row>
    <row r="38" spans="1:10" s="2" customFormat="1" x14ac:dyDescent="0.25">
      <c r="A38" s="10">
        <v>20</v>
      </c>
      <c r="B38" s="11" t="s">
        <v>36</v>
      </c>
      <c r="C38" s="11">
        <v>139944</v>
      </c>
      <c r="D38" s="11">
        <v>119241</v>
      </c>
      <c r="E38" s="11">
        <v>42042</v>
      </c>
      <c r="F38" s="11">
        <v>44698</v>
      </c>
      <c r="G38" s="12">
        <f t="shared" si="4"/>
        <v>30.042016806722689</v>
      </c>
      <c r="H38" s="12">
        <f t="shared" si="5"/>
        <v>37.485428669668991</v>
      </c>
      <c r="I38" s="11">
        <v>128505</v>
      </c>
      <c r="J38" s="11">
        <v>211310</v>
      </c>
    </row>
    <row r="39" spans="1:10" s="2" customFormat="1" x14ac:dyDescent="0.25">
      <c r="A39" s="10">
        <v>21</v>
      </c>
      <c r="B39" s="11" t="s">
        <v>37</v>
      </c>
      <c r="C39" s="11">
        <v>13</v>
      </c>
      <c r="D39" s="11">
        <v>83</v>
      </c>
      <c r="E39" s="11">
        <v>8</v>
      </c>
      <c r="F39" s="11">
        <v>88</v>
      </c>
      <c r="G39" s="12">
        <f t="shared" si="4"/>
        <v>61.53846153846154</v>
      </c>
      <c r="H39" s="12">
        <f t="shared" si="5"/>
        <v>106.02409638554218</v>
      </c>
      <c r="I39" s="11">
        <v>156</v>
      </c>
      <c r="J39" s="11">
        <v>1537</v>
      </c>
    </row>
    <row r="40" spans="1:10" s="2" customFormat="1" x14ac:dyDescent="0.25">
      <c r="A40" s="10">
        <v>22</v>
      </c>
      <c r="B40" s="11" t="s">
        <v>38</v>
      </c>
      <c r="C40" s="11">
        <v>184</v>
      </c>
      <c r="D40" s="11">
        <v>2944</v>
      </c>
      <c r="E40" s="11">
        <v>37</v>
      </c>
      <c r="F40" s="11">
        <v>507</v>
      </c>
      <c r="G40" s="12">
        <f t="shared" si="4"/>
        <v>20.108695652173914</v>
      </c>
      <c r="H40" s="12">
        <f t="shared" si="5"/>
        <v>17.221467391304348</v>
      </c>
      <c r="I40" s="11">
        <v>1892</v>
      </c>
      <c r="J40" s="11">
        <v>20541</v>
      </c>
    </row>
    <row r="41" spans="1:10" s="2" customFormat="1" x14ac:dyDescent="0.25">
      <c r="A41" s="10">
        <v>23</v>
      </c>
      <c r="B41" s="11" t="s">
        <v>39</v>
      </c>
      <c r="C41" s="11">
        <v>46784</v>
      </c>
      <c r="D41" s="11">
        <v>537149</v>
      </c>
      <c r="E41" s="11">
        <v>10194</v>
      </c>
      <c r="F41" s="11">
        <v>120000</v>
      </c>
      <c r="G41" s="12">
        <f t="shared" si="4"/>
        <v>21.789500683994529</v>
      </c>
      <c r="H41" s="12">
        <f t="shared" si="5"/>
        <v>22.340170045927664</v>
      </c>
      <c r="I41" s="11">
        <v>283731</v>
      </c>
      <c r="J41" s="11">
        <v>4161902</v>
      </c>
    </row>
    <row r="42" spans="1:10" s="2" customFormat="1" x14ac:dyDescent="0.25">
      <c r="A42" s="10">
        <v>24</v>
      </c>
      <c r="B42" s="11" t="s">
        <v>40</v>
      </c>
      <c r="C42" s="11">
        <v>6643</v>
      </c>
      <c r="D42" s="11">
        <v>120318</v>
      </c>
      <c r="E42" s="11">
        <v>920</v>
      </c>
      <c r="F42" s="11">
        <v>21652</v>
      </c>
      <c r="G42" s="12">
        <f t="shared" si="4"/>
        <v>13.849164534096042</v>
      </c>
      <c r="H42" s="12">
        <f t="shared" si="5"/>
        <v>17.995644874416129</v>
      </c>
      <c r="I42" s="11">
        <v>82963</v>
      </c>
      <c r="J42" s="11">
        <v>1032395</v>
      </c>
    </row>
    <row r="43" spans="1:10" s="2" customFormat="1" x14ac:dyDescent="0.25">
      <c r="A43" s="10">
        <v>25</v>
      </c>
      <c r="B43" s="11" t="s">
        <v>41</v>
      </c>
      <c r="C43" s="11">
        <v>742</v>
      </c>
      <c r="D43" s="11">
        <v>12373</v>
      </c>
      <c r="E43" s="11">
        <v>236</v>
      </c>
      <c r="F43" s="11">
        <v>3652</v>
      </c>
      <c r="G43" s="12">
        <f t="shared" si="4"/>
        <v>31.805929919137466</v>
      </c>
      <c r="H43" s="12">
        <f t="shared" si="5"/>
        <v>29.51588135456235</v>
      </c>
      <c r="I43" s="11">
        <v>9277</v>
      </c>
      <c r="J43" s="11">
        <v>114805</v>
      </c>
    </row>
    <row r="44" spans="1:10" s="2" customFormat="1" x14ac:dyDescent="0.25">
      <c r="A44" s="10">
        <v>26</v>
      </c>
      <c r="B44" s="11" t="s">
        <v>42</v>
      </c>
      <c r="C44" s="11">
        <v>2246</v>
      </c>
      <c r="D44" s="11">
        <v>30601</v>
      </c>
      <c r="E44" s="11">
        <v>206</v>
      </c>
      <c r="F44" s="11">
        <v>3526</v>
      </c>
      <c r="G44" s="12">
        <f t="shared" si="4"/>
        <v>9.1718610863757792</v>
      </c>
      <c r="H44" s="12">
        <f t="shared" si="5"/>
        <v>11.522499264729911</v>
      </c>
      <c r="I44" s="11">
        <v>12142</v>
      </c>
      <c r="J44" s="11">
        <v>126811</v>
      </c>
    </row>
    <row r="45" spans="1:10" s="2" customFormat="1" x14ac:dyDescent="0.25">
      <c r="A45" s="10">
        <v>27</v>
      </c>
      <c r="B45" s="11" t="s">
        <v>43</v>
      </c>
      <c r="C45" s="11">
        <v>290</v>
      </c>
      <c r="D45" s="11">
        <v>2235</v>
      </c>
      <c r="E45" s="11">
        <v>75</v>
      </c>
      <c r="F45" s="11">
        <v>692</v>
      </c>
      <c r="G45" s="12">
        <f t="shared" si="4"/>
        <v>25.862068965517242</v>
      </c>
      <c r="H45" s="12">
        <f t="shared" si="5"/>
        <v>30.961968680089484</v>
      </c>
      <c r="I45" s="11">
        <v>2142</v>
      </c>
      <c r="J45" s="11">
        <v>20783</v>
      </c>
    </row>
    <row r="46" spans="1:10" s="2" customFormat="1" x14ac:dyDescent="0.25">
      <c r="A46" s="10">
        <v>28</v>
      </c>
      <c r="B46" s="11" t="s">
        <v>44</v>
      </c>
      <c r="C46" s="11">
        <v>43</v>
      </c>
      <c r="D46" s="11">
        <v>448</v>
      </c>
      <c r="E46" s="11">
        <v>5</v>
      </c>
      <c r="F46" s="11">
        <v>73</v>
      </c>
      <c r="G46" s="12">
        <f t="shared" si="4"/>
        <v>11.627906976744185</v>
      </c>
      <c r="H46" s="12">
        <f t="shared" si="5"/>
        <v>16.294642857142858</v>
      </c>
      <c r="I46" s="11">
        <v>309</v>
      </c>
      <c r="J46" s="11">
        <v>3633</v>
      </c>
    </row>
    <row r="47" spans="1:10" s="2" customFormat="1" x14ac:dyDescent="0.25">
      <c r="A47" s="10">
        <v>29</v>
      </c>
      <c r="B47" s="11" t="s">
        <v>45</v>
      </c>
      <c r="C47" s="11">
        <v>57</v>
      </c>
      <c r="D47" s="11">
        <v>890</v>
      </c>
      <c r="E47" s="11">
        <v>17</v>
      </c>
      <c r="F47" s="11">
        <v>157</v>
      </c>
      <c r="G47" s="12">
        <f t="shared" si="4"/>
        <v>29.82456140350877</v>
      </c>
      <c r="H47" s="12">
        <f t="shared" si="5"/>
        <v>17.640449438202246</v>
      </c>
      <c r="I47" s="11">
        <v>432</v>
      </c>
      <c r="J47" s="11">
        <v>4702</v>
      </c>
    </row>
    <row r="48" spans="1:10" s="2" customFormat="1" x14ac:dyDescent="0.25">
      <c r="A48" s="10">
        <v>30</v>
      </c>
      <c r="B48" s="11" t="s">
        <v>46</v>
      </c>
      <c r="C48" s="11">
        <v>5</v>
      </c>
      <c r="D48" s="11">
        <v>107</v>
      </c>
      <c r="E48" s="11">
        <v>312</v>
      </c>
      <c r="F48" s="11">
        <v>66</v>
      </c>
      <c r="G48" s="12">
        <f t="shared" si="4"/>
        <v>6240</v>
      </c>
      <c r="H48" s="12">
        <f t="shared" si="5"/>
        <v>61.682242990654203</v>
      </c>
      <c r="I48" s="11">
        <v>312</v>
      </c>
      <c r="J48" s="11">
        <v>3718</v>
      </c>
    </row>
    <row r="49" spans="1:10" s="2" customFormat="1" x14ac:dyDescent="0.25">
      <c r="A49" s="10">
        <v>31</v>
      </c>
      <c r="B49" s="11" t="s">
        <v>47</v>
      </c>
      <c r="C49" s="11">
        <v>1072</v>
      </c>
      <c r="D49" s="11">
        <v>17209</v>
      </c>
      <c r="E49" s="11">
        <v>392</v>
      </c>
      <c r="F49" s="11">
        <v>6558</v>
      </c>
      <c r="G49" s="12">
        <f t="shared" si="4"/>
        <v>36.567164179104481</v>
      </c>
      <c r="H49" s="12">
        <f t="shared" si="5"/>
        <v>38.107966761578247</v>
      </c>
      <c r="I49" s="11">
        <v>6330</v>
      </c>
      <c r="J49" s="11">
        <v>97900</v>
      </c>
    </row>
    <row r="50" spans="1:10" s="2" customFormat="1" x14ac:dyDescent="0.25">
      <c r="A50" s="10">
        <v>32</v>
      </c>
      <c r="B50" s="11" t="s">
        <v>48</v>
      </c>
      <c r="C50" s="11">
        <v>3</v>
      </c>
      <c r="D50" s="11">
        <v>57</v>
      </c>
      <c r="E50" s="11">
        <v>0</v>
      </c>
      <c r="F50" s="11">
        <v>0</v>
      </c>
      <c r="G50" s="11">
        <f t="shared" si="4"/>
        <v>0</v>
      </c>
      <c r="H50" s="11">
        <f t="shared" si="5"/>
        <v>0</v>
      </c>
      <c r="I50" s="11">
        <v>0</v>
      </c>
      <c r="J50" s="11">
        <v>0</v>
      </c>
    </row>
    <row r="51" spans="1:10" s="2" customFormat="1" x14ac:dyDescent="0.25">
      <c r="A51" s="10">
        <v>33</v>
      </c>
      <c r="B51" s="11" t="s">
        <v>49</v>
      </c>
      <c r="C51" s="11">
        <v>478</v>
      </c>
      <c r="D51" s="11">
        <v>9889</v>
      </c>
      <c r="E51" s="11">
        <v>103</v>
      </c>
      <c r="F51" s="11">
        <v>1452</v>
      </c>
      <c r="G51" s="12">
        <f t="shared" si="4"/>
        <v>21.548117154811717</v>
      </c>
      <c r="H51" s="12">
        <f t="shared" si="5"/>
        <v>14.68298109010011</v>
      </c>
      <c r="I51" s="11">
        <v>1403</v>
      </c>
      <c r="J51" s="11">
        <v>23047</v>
      </c>
    </row>
    <row r="52" spans="1:10" s="2" customFormat="1" x14ac:dyDescent="0.25">
      <c r="A52" s="10">
        <v>34</v>
      </c>
      <c r="B52" s="11" t="s">
        <v>50</v>
      </c>
      <c r="C52" s="11">
        <v>7</v>
      </c>
      <c r="D52" s="11">
        <v>102</v>
      </c>
      <c r="E52" s="11">
        <v>2</v>
      </c>
      <c r="F52" s="11">
        <v>7</v>
      </c>
      <c r="G52" s="12">
        <f t="shared" si="4"/>
        <v>28.571428571428569</v>
      </c>
      <c r="H52" s="12">
        <f t="shared" si="5"/>
        <v>6.8627450980392162</v>
      </c>
      <c r="I52" s="11">
        <v>210</v>
      </c>
      <c r="J52" s="11">
        <v>1753</v>
      </c>
    </row>
    <row r="53" spans="1:10" s="2" customFormat="1" x14ac:dyDescent="0.25">
      <c r="A53" s="10">
        <v>35</v>
      </c>
      <c r="B53" s="11" t="s">
        <v>51</v>
      </c>
      <c r="C53" s="11">
        <v>82</v>
      </c>
      <c r="D53" s="11">
        <v>605</v>
      </c>
      <c r="E53" s="11">
        <v>14</v>
      </c>
      <c r="F53" s="11">
        <v>100</v>
      </c>
      <c r="G53" s="12">
        <f t="shared" si="4"/>
        <v>17.073170731707318</v>
      </c>
      <c r="H53" s="12">
        <f t="shared" si="5"/>
        <v>16.528925619834713</v>
      </c>
      <c r="I53" s="11">
        <v>829</v>
      </c>
      <c r="J53" s="11">
        <v>5935</v>
      </c>
    </row>
    <row r="54" spans="1:10" s="2" customFormat="1" x14ac:dyDescent="0.25">
      <c r="A54" s="10">
        <v>36</v>
      </c>
      <c r="B54" s="11" t="s">
        <v>52</v>
      </c>
      <c r="C54" s="11">
        <v>2007</v>
      </c>
      <c r="D54" s="11">
        <v>30668</v>
      </c>
      <c r="E54" s="11">
        <v>476</v>
      </c>
      <c r="F54" s="11">
        <v>7513</v>
      </c>
      <c r="G54" s="12">
        <f t="shared" si="4"/>
        <v>23.71699053313403</v>
      </c>
      <c r="H54" s="12">
        <f t="shared" si="5"/>
        <v>24.497847919655666</v>
      </c>
      <c r="I54" s="11">
        <v>13017</v>
      </c>
      <c r="J54" s="11">
        <v>149682</v>
      </c>
    </row>
    <row r="55" spans="1:10" s="2" customFormat="1" x14ac:dyDescent="0.25">
      <c r="A55" s="10">
        <v>37</v>
      </c>
      <c r="B55" s="11" t="s">
        <v>53</v>
      </c>
      <c r="C55" s="11">
        <v>3873</v>
      </c>
      <c r="D55" s="11">
        <v>38544</v>
      </c>
      <c r="E55" s="11">
        <v>528</v>
      </c>
      <c r="F55" s="11">
        <v>6874</v>
      </c>
      <c r="G55" s="12">
        <f t="shared" si="4"/>
        <v>13.632842757552286</v>
      </c>
      <c r="H55" s="12">
        <f t="shared" si="5"/>
        <v>17.834163553341636</v>
      </c>
      <c r="I55" s="11">
        <v>57911</v>
      </c>
      <c r="J55" s="11">
        <v>408396</v>
      </c>
    </row>
    <row r="56" spans="1:10" s="2" customFormat="1" hidden="1" x14ac:dyDescent="0.25">
      <c r="A56" s="10">
        <v>38</v>
      </c>
      <c r="B56" s="11" t="s">
        <v>54</v>
      </c>
      <c r="C56" s="11">
        <v>0</v>
      </c>
      <c r="D56" s="11">
        <v>0</v>
      </c>
      <c r="E56" s="11">
        <v>0</v>
      </c>
      <c r="F56" s="11">
        <v>0</v>
      </c>
      <c r="G56" s="12" t="e">
        <f t="shared" si="4"/>
        <v>#DIV/0!</v>
      </c>
      <c r="H56" s="12" t="e">
        <f t="shared" si="5"/>
        <v>#DIV/0!</v>
      </c>
      <c r="I56" s="11">
        <v>0</v>
      </c>
      <c r="J56" s="11">
        <v>0</v>
      </c>
    </row>
    <row r="57" spans="1:10" ht="17.25" x14ac:dyDescent="0.3">
      <c r="A57" s="47" t="s">
        <v>23</v>
      </c>
      <c r="B57" s="48"/>
      <c r="C57" s="13">
        <f>SUM(C35:C56)</f>
        <v>220493</v>
      </c>
      <c r="D57" s="13">
        <f>SUM(D35:D56)</f>
        <v>1150895</v>
      </c>
      <c r="E57" s="13">
        <f>SUM(E35:E56)</f>
        <v>58246</v>
      </c>
      <c r="F57" s="13">
        <f>SUM(F35:F56)</f>
        <v>251311</v>
      </c>
      <c r="G57" s="14">
        <f t="shared" si="4"/>
        <v>26.41625811250244</v>
      </c>
      <c r="H57" s="14">
        <f t="shared" si="5"/>
        <v>21.836136224416649</v>
      </c>
      <c r="I57" s="13">
        <f>SUM(I35:I56)</f>
        <v>718854</v>
      </c>
      <c r="J57" s="15">
        <f>SUM(J35:J56)</f>
        <v>7865464</v>
      </c>
    </row>
    <row r="58" spans="1:10" s="4" customFormat="1" ht="19.5" x14ac:dyDescent="0.4">
      <c r="A58" s="9"/>
      <c r="B58" s="46" t="s">
        <v>55</v>
      </c>
      <c r="C58" s="46"/>
      <c r="D58" s="46"/>
      <c r="E58" s="46"/>
      <c r="F58" s="46"/>
      <c r="G58" s="46"/>
      <c r="H58" s="46"/>
      <c r="I58" s="46"/>
      <c r="J58" s="46"/>
    </row>
    <row r="59" spans="1:10" s="2" customFormat="1" x14ac:dyDescent="0.25">
      <c r="A59" s="10">
        <v>38</v>
      </c>
      <c r="B59" s="11" t="s">
        <v>56</v>
      </c>
      <c r="C59" s="11">
        <v>1134</v>
      </c>
      <c r="D59" s="11">
        <v>13814</v>
      </c>
      <c r="E59" s="11">
        <v>102</v>
      </c>
      <c r="F59" s="11">
        <v>631</v>
      </c>
      <c r="G59" s="12">
        <f t="shared" ref="G59:G68" si="6">(E59/C59)*100</f>
        <v>8.9947089947089935</v>
      </c>
      <c r="H59" s="12">
        <f t="shared" ref="H59:H68" si="7">(F59/D59)*100</f>
        <v>4.5678297379470099</v>
      </c>
      <c r="I59" s="11">
        <v>4154</v>
      </c>
      <c r="J59" s="11">
        <v>49771</v>
      </c>
    </row>
    <row r="60" spans="1:10" s="2" customFormat="1" x14ac:dyDescent="0.25">
      <c r="A60" s="10">
        <v>39</v>
      </c>
      <c r="B60" s="11" t="s">
        <v>57</v>
      </c>
      <c r="C60" s="11">
        <v>53332</v>
      </c>
      <c r="D60" s="11">
        <v>134111</v>
      </c>
      <c r="E60" s="11">
        <v>5348</v>
      </c>
      <c r="F60" s="11">
        <v>10660</v>
      </c>
      <c r="G60" s="12">
        <f t="shared" si="6"/>
        <v>10.027750693767343</v>
      </c>
      <c r="H60" s="12">
        <f t="shared" si="7"/>
        <v>7.9486395597676545</v>
      </c>
      <c r="I60" s="11">
        <v>44137</v>
      </c>
      <c r="J60" s="11">
        <v>112476</v>
      </c>
    </row>
    <row r="61" spans="1:10" s="2" customFormat="1" x14ac:dyDescent="0.25">
      <c r="A61" s="10">
        <v>40</v>
      </c>
      <c r="B61" s="11" t="s">
        <v>58</v>
      </c>
      <c r="C61" s="11">
        <v>2832</v>
      </c>
      <c r="D61" s="11">
        <v>27984</v>
      </c>
      <c r="E61" s="11">
        <v>862</v>
      </c>
      <c r="F61" s="11">
        <v>11151</v>
      </c>
      <c r="G61" s="12">
        <f t="shared" si="6"/>
        <v>30.43785310734463</v>
      </c>
      <c r="H61" s="12">
        <f t="shared" si="7"/>
        <v>39.847770154373933</v>
      </c>
      <c r="I61" s="11">
        <v>10799</v>
      </c>
      <c r="J61" s="11">
        <v>101009</v>
      </c>
    </row>
    <row r="62" spans="1:10" s="2" customFormat="1" x14ac:dyDescent="0.25">
      <c r="A62" s="10">
        <v>41</v>
      </c>
      <c r="B62" s="11" t="s">
        <v>59</v>
      </c>
      <c r="C62" s="11">
        <v>1044</v>
      </c>
      <c r="D62" s="11">
        <v>17047</v>
      </c>
      <c r="E62" s="11">
        <v>113</v>
      </c>
      <c r="F62" s="11">
        <v>3510</v>
      </c>
      <c r="G62" s="12">
        <f t="shared" si="6"/>
        <v>10.82375478927203</v>
      </c>
      <c r="H62" s="12">
        <f t="shared" si="7"/>
        <v>20.590133161260045</v>
      </c>
      <c r="I62" s="11">
        <v>6159</v>
      </c>
      <c r="J62" s="11">
        <v>73169</v>
      </c>
    </row>
    <row r="63" spans="1:10" s="2" customFormat="1" x14ac:dyDescent="0.25">
      <c r="A63" s="10">
        <v>42</v>
      </c>
      <c r="B63" s="11" t="s">
        <v>60</v>
      </c>
      <c r="C63" s="11">
        <v>57</v>
      </c>
      <c r="D63" s="11">
        <v>1125</v>
      </c>
      <c r="E63" s="11">
        <v>1</v>
      </c>
      <c r="F63" s="11">
        <v>21</v>
      </c>
      <c r="G63" s="12">
        <f t="shared" si="6"/>
        <v>1.7543859649122806</v>
      </c>
      <c r="H63" s="12">
        <f t="shared" si="7"/>
        <v>1.8666666666666669</v>
      </c>
      <c r="I63" s="11">
        <v>52</v>
      </c>
      <c r="J63" s="11">
        <v>908</v>
      </c>
    </row>
    <row r="64" spans="1:10" s="2" customFormat="1" x14ac:dyDescent="0.25">
      <c r="A64" s="10">
        <v>43</v>
      </c>
      <c r="B64" s="11" t="s">
        <v>61</v>
      </c>
      <c r="C64" s="11">
        <v>5</v>
      </c>
      <c r="D64" s="11">
        <v>0</v>
      </c>
      <c r="E64" s="11">
        <v>0</v>
      </c>
      <c r="F64" s="11">
        <v>0</v>
      </c>
      <c r="G64" s="11">
        <f t="shared" si="6"/>
        <v>0</v>
      </c>
      <c r="H64" s="11">
        <v>0</v>
      </c>
      <c r="I64" s="11">
        <v>1</v>
      </c>
      <c r="J64" s="11">
        <v>9</v>
      </c>
    </row>
    <row r="65" spans="1:10" s="2" customFormat="1" x14ac:dyDescent="0.25">
      <c r="A65" s="10">
        <v>44</v>
      </c>
      <c r="B65" s="11" t="s">
        <v>62</v>
      </c>
      <c r="C65" s="11">
        <v>0</v>
      </c>
      <c r="D65" s="11">
        <v>0</v>
      </c>
      <c r="E65" s="11">
        <v>0</v>
      </c>
      <c r="F65" s="11">
        <v>0</v>
      </c>
      <c r="G65" s="11">
        <v>0</v>
      </c>
      <c r="H65" s="11">
        <v>0</v>
      </c>
      <c r="I65" s="11">
        <v>0</v>
      </c>
      <c r="J65" s="11">
        <v>0</v>
      </c>
    </row>
    <row r="66" spans="1:10" s="2" customFormat="1" x14ac:dyDescent="0.25">
      <c r="A66" s="10">
        <v>45</v>
      </c>
      <c r="B66" s="11" t="s">
        <v>63</v>
      </c>
      <c r="C66" s="11">
        <v>0</v>
      </c>
      <c r="D66" s="11">
        <v>0</v>
      </c>
      <c r="E66" s="11">
        <v>0</v>
      </c>
      <c r="F66" s="11">
        <v>0</v>
      </c>
      <c r="G66" s="11">
        <v>0</v>
      </c>
      <c r="H66" s="11">
        <v>0</v>
      </c>
      <c r="I66" s="11">
        <v>0</v>
      </c>
      <c r="J66" s="11">
        <v>0</v>
      </c>
    </row>
    <row r="67" spans="1:10" s="2" customFormat="1" x14ac:dyDescent="0.25">
      <c r="A67" s="10">
        <v>46</v>
      </c>
      <c r="B67" s="11" t="s">
        <v>64</v>
      </c>
      <c r="C67" s="11">
        <v>13</v>
      </c>
      <c r="D67" s="11">
        <v>227</v>
      </c>
      <c r="E67" s="11">
        <v>4</v>
      </c>
      <c r="F67" s="11">
        <v>42</v>
      </c>
      <c r="G67" s="12">
        <f t="shared" si="6"/>
        <v>30.76923076923077</v>
      </c>
      <c r="H67" s="12">
        <f t="shared" si="7"/>
        <v>18.502202643171806</v>
      </c>
      <c r="I67" s="11">
        <v>124</v>
      </c>
      <c r="J67" s="11">
        <v>1726</v>
      </c>
    </row>
    <row r="68" spans="1:10" ht="17.25" x14ac:dyDescent="0.3">
      <c r="A68" s="47" t="s">
        <v>23</v>
      </c>
      <c r="B68" s="48"/>
      <c r="C68" s="13">
        <f>SUM(C59:C67)</f>
        <v>58417</v>
      </c>
      <c r="D68" s="13">
        <f>SUM(D59:D67)</f>
        <v>194308</v>
      </c>
      <c r="E68" s="13">
        <f>SUM(E59:E67)</f>
        <v>6430</v>
      </c>
      <c r="F68" s="13">
        <f>SUM(F59:F67)</f>
        <v>26015</v>
      </c>
      <c r="G68" s="14">
        <f t="shared" si="6"/>
        <v>11.007069859801085</v>
      </c>
      <c r="H68" s="14">
        <f t="shared" si="7"/>
        <v>13.388537785371678</v>
      </c>
      <c r="I68" s="13">
        <f>SUM(I59:I67)</f>
        <v>65426</v>
      </c>
      <c r="J68" s="15">
        <f>SUM(J59:J67)</f>
        <v>339068</v>
      </c>
    </row>
    <row r="69" spans="1:10" s="4" customFormat="1" ht="19.5" hidden="1" customHeight="1" x14ac:dyDescent="0.5">
      <c r="A69" s="16"/>
      <c r="B69" s="49" t="s">
        <v>65</v>
      </c>
      <c r="C69" s="49"/>
      <c r="D69" s="49"/>
      <c r="E69" s="49"/>
      <c r="F69" s="49"/>
      <c r="G69" s="49"/>
      <c r="H69" s="49"/>
      <c r="I69" s="49"/>
      <c r="J69" s="49"/>
    </row>
    <row r="70" spans="1:10" s="2" customFormat="1" ht="15" hidden="1" customHeight="1" x14ac:dyDescent="0.25">
      <c r="A70" s="11">
        <v>49</v>
      </c>
      <c r="B70" s="11" t="s">
        <v>66</v>
      </c>
      <c r="C70" s="11">
        <v>0</v>
      </c>
      <c r="D70" s="11">
        <v>0</v>
      </c>
      <c r="E70" s="11">
        <v>0</v>
      </c>
      <c r="F70" s="11">
        <v>0</v>
      </c>
      <c r="G70" s="12" t="e">
        <f t="shared" ref="G70:H77" si="8">(E70/C70)*100</f>
        <v>#DIV/0!</v>
      </c>
      <c r="H70" s="12" t="e">
        <f t="shared" si="8"/>
        <v>#DIV/0!</v>
      </c>
      <c r="I70" s="11">
        <v>0</v>
      </c>
      <c r="J70" s="11">
        <v>0</v>
      </c>
    </row>
    <row r="71" spans="1:10" s="2" customFormat="1" ht="15" hidden="1" customHeight="1" x14ac:dyDescent="0.25">
      <c r="A71" s="50">
        <v>50</v>
      </c>
      <c r="B71" s="51" t="s">
        <v>67</v>
      </c>
      <c r="C71" s="11">
        <v>0</v>
      </c>
      <c r="D71" s="11">
        <v>0</v>
      </c>
      <c r="E71" s="11">
        <v>0</v>
      </c>
      <c r="F71" s="11">
        <v>0</v>
      </c>
      <c r="G71" s="12" t="e">
        <f t="shared" si="8"/>
        <v>#DIV/0!</v>
      </c>
      <c r="H71" s="12" t="e">
        <f t="shared" si="8"/>
        <v>#DIV/0!</v>
      </c>
      <c r="I71" s="11">
        <v>0</v>
      </c>
      <c r="J71" s="11">
        <v>0</v>
      </c>
    </row>
    <row r="72" spans="1:10" s="2" customFormat="1" ht="15" hidden="1" customHeight="1" x14ac:dyDescent="0.4">
      <c r="A72" s="52">
        <v>51</v>
      </c>
      <c r="B72" s="53" t="s">
        <v>68</v>
      </c>
      <c r="C72" s="17">
        <v>0</v>
      </c>
      <c r="D72" s="17">
        <v>0</v>
      </c>
      <c r="E72" s="17">
        <v>0</v>
      </c>
      <c r="F72" s="17">
        <v>0</v>
      </c>
      <c r="G72" s="18" t="e">
        <f t="shared" si="8"/>
        <v>#DIV/0!</v>
      </c>
      <c r="H72" s="18" t="e">
        <f t="shared" si="8"/>
        <v>#DIV/0!</v>
      </c>
      <c r="I72" s="17">
        <v>0</v>
      </c>
      <c r="J72" s="17">
        <v>0</v>
      </c>
    </row>
    <row r="73" spans="1:10" s="2" customFormat="1" ht="15" hidden="1" customHeight="1" x14ac:dyDescent="0.3">
      <c r="A73" s="47">
        <v>52</v>
      </c>
      <c r="B73" s="48" t="s">
        <v>69</v>
      </c>
      <c r="C73" s="13">
        <v>0</v>
      </c>
      <c r="D73" s="13">
        <v>0</v>
      </c>
      <c r="E73" s="13">
        <v>0</v>
      </c>
      <c r="F73" s="13">
        <v>0</v>
      </c>
      <c r="G73" s="14" t="e">
        <f t="shared" si="8"/>
        <v>#DIV/0!</v>
      </c>
      <c r="H73" s="14" t="e">
        <f t="shared" si="8"/>
        <v>#DIV/0!</v>
      </c>
      <c r="I73" s="13">
        <v>0</v>
      </c>
      <c r="J73" s="15">
        <v>0</v>
      </c>
    </row>
    <row r="74" spans="1:10" s="2" customFormat="1" ht="15" hidden="1" customHeight="1" x14ac:dyDescent="0.5">
      <c r="A74" s="16">
        <v>53</v>
      </c>
      <c r="B74" s="49" t="s">
        <v>70</v>
      </c>
      <c r="C74" s="49">
        <v>0</v>
      </c>
      <c r="D74" s="49">
        <v>0</v>
      </c>
      <c r="E74" s="49">
        <v>0</v>
      </c>
      <c r="F74" s="49">
        <v>0</v>
      </c>
      <c r="G74" s="49" t="e">
        <f t="shared" si="8"/>
        <v>#DIV/0!</v>
      </c>
      <c r="H74" s="49" t="e">
        <f t="shared" si="8"/>
        <v>#DIV/0!</v>
      </c>
      <c r="I74" s="49">
        <v>0</v>
      </c>
      <c r="J74" s="49">
        <v>0</v>
      </c>
    </row>
    <row r="75" spans="1:10" s="2" customFormat="1" ht="15" hidden="1" customHeight="1" x14ac:dyDescent="0.25">
      <c r="A75" s="11">
        <v>54</v>
      </c>
      <c r="B75" s="11" t="s">
        <v>71</v>
      </c>
      <c r="C75" s="11">
        <v>0</v>
      </c>
      <c r="D75" s="11">
        <v>0</v>
      </c>
      <c r="E75" s="11">
        <v>0</v>
      </c>
      <c r="F75" s="11">
        <v>0</v>
      </c>
      <c r="G75" s="12" t="e">
        <f t="shared" si="8"/>
        <v>#DIV/0!</v>
      </c>
      <c r="H75" s="12" t="e">
        <f t="shared" si="8"/>
        <v>#DIV/0!</v>
      </c>
      <c r="I75" s="11">
        <v>0</v>
      </c>
      <c r="J75" s="11">
        <v>0</v>
      </c>
    </row>
    <row r="76" spans="1:10" s="2" customFormat="1" ht="15" hidden="1" customHeight="1" x14ac:dyDescent="0.25">
      <c r="A76" s="50" t="s">
        <v>23</v>
      </c>
      <c r="B76" s="51"/>
      <c r="C76" s="11">
        <f>SUM(C70:C75)</f>
        <v>0</v>
      </c>
      <c r="D76" s="11">
        <f>SUM(D70:D75)</f>
        <v>0</v>
      </c>
      <c r="E76" s="11">
        <f>SUM(E70:E75)</f>
        <v>0</v>
      </c>
      <c r="F76" s="11">
        <f>SUM(F70:F75)</f>
        <v>0</v>
      </c>
      <c r="G76" s="12" t="e">
        <f t="shared" si="8"/>
        <v>#DIV/0!</v>
      </c>
      <c r="H76" s="12" t="e">
        <f t="shared" si="8"/>
        <v>#DIV/0!</v>
      </c>
      <c r="I76" s="11">
        <f>SUM(I70:I75)</f>
        <v>0</v>
      </c>
      <c r="J76" s="11">
        <f>SUM(J70:J75)</f>
        <v>0</v>
      </c>
    </row>
    <row r="77" spans="1:10" s="2" customFormat="1" ht="19.5" x14ac:dyDescent="0.4">
      <c r="A77" s="52" t="s">
        <v>72</v>
      </c>
      <c r="B77" s="53"/>
      <c r="C77" s="17">
        <f>SUM(C21+C24+C29+C33+C57+C68+C76)</f>
        <v>338485</v>
      </c>
      <c r="D77" s="17">
        <f>SUM(D21+D24+D29+D33+D57+D68+D76)</f>
        <v>1978961</v>
      </c>
      <c r="E77" s="17">
        <f>SUM(E21+E24+E29+E33+E57+E68+E76)</f>
        <v>83806</v>
      </c>
      <c r="F77" s="17">
        <f>SUM(F21+F24+F29+F33+F57+F68+F76)</f>
        <v>458969</v>
      </c>
      <c r="G77" s="18">
        <f t="shared" si="8"/>
        <v>24.759147377284073</v>
      </c>
      <c r="H77" s="18">
        <f t="shared" si="8"/>
        <v>23.192422690492638</v>
      </c>
      <c r="I77" s="17">
        <f>SUM(I21+I24+I29+I33+I57+I68+I76)</f>
        <v>1210554</v>
      </c>
      <c r="J77" s="17">
        <f>SUM(J21+J24+J29+J33+J57+J68+J76)</f>
        <v>13096459</v>
      </c>
    </row>
    <row r="78" spans="1:10" s="2" customFormat="1" x14ac:dyDescent="0.25">
      <c r="A78" s="11"/>
      <c r="B78" s="11" t="s">
        <v>73</v>
      </c>
      <c r="C78" s="11"/>
      <c r="D78" s="11"/>
      <c r="E78" s="11"/>
      <c r="F78" s="11"/>
      <c r="G78" s="11"/>
      <c r="H78" s="11"/>
      <c r="I78" s="11"/>
      <c r="J78" s="11"/>
    </row>
  </sheetData>
  <mergeCells count="28">
    <mergeCell ref="B9:J9"/>
    <mergeCell ref="B69:J69"/>
    <mergeCell ref="A76:B76"/>
    <mergeCell ref="A77:B77"/>
    <mergeCell ref="B22:J22"/>
    <mergeCell ref="B25:J25"/>
    <mergeCell ref="B30:J30"/>
    <mergeCell ref="B34:J34"/>
    <mergeCell ref="B58:J58"/>
    <mergeCell ref="A68:B68"/>
    <mergeCell ref="A71:B71"/>
    <mergeCell ref="A72:B72"/>
    <mergeCell ref="A73:B73"/>
    <mergeCell ref="B74:J74"/>
    <mergeCell ref="A1:J1"/>
    <mergeCell ref="A3:J3"/>
    <mergeCell ref="A4:J4"/>
    <mergeCell ref="C6:D7"/>
    <mergeCell ref="E6:F7"/>
    <mergeCell ref="G6:H7"/>
    <mergeCell ref="I6:J7"/>
    <mergeCell ref="A6:A8"/>
    <mergeCell ref="B6:B8"/>
    <mergeCell ref="A21:B21"/>
    <mergeCell ref="A24:B24"/>
    <mergeCell ref="A29:B29"/>
    <mergeCell ref="A33:B33"/>
    <mergeCell ref="A57:B57"/>
  </mergeCells>
  <printOptions horizontalCentered="1" verticalCentered="1"/>
  <pageMargins left="0.78740157480314965" right="0.78740157480314965" top="0.59055118110236227" bottom="0.59055118110236227" header="0" footer="0"/>
  <pageSetup paperSize="9" scale="67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J78"/>
  <sheetViews>
    <sheetView view="pageBreakPreview" zoomScaleSheetLayoutView="100" workbookViewId="0">
      <selection activeCell="B16" sqref="B16"/>
    </sheetView>
  </sheetViews>
  <sheetFormatPr defaultRowHeight="15" x14ac:dyDescent="0.25"/>
  <cols>
    <col min="1" max="1" width="6.42578125" customWidth="1"/>
    <col min="2" max="2" width="32.85546875" customWidth="1"/>
    <col min="3" max="3" width="11" customWidth="1"/>
    <col min="4" max="4" width="11.28515625" style="1" customWidth="1"/>
    <col min="5" max="5" width="11" customWidth="1"/>
    <col min="6" max="6" width="13.42578125" style="1" customWidth="1"/>
    <col min="7" max="7" width="9.5703125" style="1" customWidth="1"/>
    <col min="8" max="8" width="9.85546875" style="1" customWidth="1"/>
    <col min="9" max="9" width="11.5703125" customWidth="1"/>
    <col min="10" max="10" width="12" style="1" customWidth="1"/>
    <col min="11" max="14" width="9.140625" customWidth="1"/>
  </cols>
  <sheetData>
    <row r="1" spans="1:10" ht="27" customHeight="1" x14ac:dyDescent="0.5">
      <c r="A1" s="38" t="s">
        <v>89</v>
      </c>
      <c r="B1" s="38"/>
      <c r="C1" s="38"/>
      <c r="D1" s="38"/>
      <c r="E1" s="38"/>
      <c r="F1" s="38"/>
      <c r="G1" s="38"/>
      <c r="H1" s="38"/>
      <c r="I1" s="38"/>
      <c r="J1" s="38"/>
    </row>
    <row r="3" spans="1:10" ht="19.5" x14ac:dyDescent="0.25">
      <c r="A3" s="39" t="s">
        <v>77</v>
      </c>
      <c r="B3" s="39"/>
      <c r="C3" s="39"/>
      <c r="D3" s="39"/>
      <c r="E3" s="39"/>
      <c r="F3" s="39"/>
      <c r="G3" s="39"/>
      <c r="H3" s="39"/>
      <c r="I3" s="39"/>
      <c r="J3" s="39"/>
    </row>
    <row r="4" spans="1:10" ht="19.5" x14ac:dyDescent="0.25">
      <c r="A4" s="39" t="s">
        <v>96</v>
      </c>
      <c r="B4" s="39"/>
      <c r="C4" s="39"/>
      <c r="D4" s="39"/>
      <c r="E4" s="39"/>
      <c r="F4" s="39"/>
      <c r="G4" s="39"/>
      <c r="H4" s="39"/>
      <c r="I4" s="39"/>
      <c r="J4" s="39"/>
    </row>
    <row r="5" spans="1:10" ht="19.5" x14ac:dyDescent="0.25">
      <c r="A5" s="23" t="s">
        <v>90</v>
      </c>
      <c r="B5" s="28"/>
      <c r="C5" s="30"/>
      <c r="D5" s="31"/>
      <c r="E5" s="32"/>
      <c r="F5" s="31"/>
      <c r="G5" s="31"/>
      <c r="H5" s="31"/>
      <c r="I5" s="30" t="s">
        <v>3</v>
      </c>
      <c r="J5" s="26"/>
    </row>
    <row r="6" spans="1:10" ht="15.75" customHeight="1" x14ac:dyDescent="0.25">
      <c r="A6" s="40" t="s">
        <v>4</v>
      </c>
      <c r="B6" s="34" t="s">
        <v>5</v>
      </c>
      <c r="C6" s="34" t="str">
        <f>ACP!C6</f>
        <v>Target 2025 - 26</v>
      </c>
      <c r="D6" s="35"/>
      <c r="E6" s="36" t="s">
        <v>6</v>
      </c>
      <c r="F6" s="37"/>
      <c r="G6" s="40" t="s">
        <v>7</v>
      </c>
      <c r="H6" s="41"/>
      <c r="I6" s="36" t="s">
        <v>8</v>
      </c>
      <c r="J6" s="42"/>
    </row>
    <row r="7" spans="1:10" ht="27" customHeight="1" x14ac:dyDescent="0.25">
      <c r="A7" s="40"/>
      <c r="B7" s="34"/>
      <c r="C7" s="35"/>
      <c r="D7" s="35"/>
      <c r="E7" s="37"/>
      <c r="F7" s="37"/>
      <c r="G7" s="41"/>
      <c r="H7" s="41"/>
      <c r="I7" s="37"/>
      <c r="J7" s="37"/>
    </row>
    <row r="8" spans="1:10" ht="15.75" x14ac:dyDescent="0.25">
      <c r="A8" s="40"/>
      <c r="B8" s="34"/>
      <c r="C8" s="5" t="s">
        <v>9</v>
      </c>
      <c r="D8" s="7" t="s">
        <v>10</v>
      </c>
      <c r="E8" s="5" t="s">
        <v>9</v>
      </c>
      <c r="F8" s="7" t="s">
        <v>10</v>
      </c>
      <c r="G8" s="7" t="s">
        <v>9</v>
      </c>
      <c r="H8" s="7" t="s">
        <v>10</v>
      </c>
      <c r="I8" s="5" t="s">
        <v>9</v>
      </c>
      <c r="J8" s="7" t="s">
        <v>10</v>
      </c>
    </row>
    <row r="9" spans="1:10" ht="19.5" x14ac:dyDescent="0.4">
      <c r="A9" s="6"/>
      <c r="B9" s="46" t="s">
        <v>11</v>
      </c>
      <c r="C9" s="46"/>
      <c r="D9" s="46"/>
      <c r="E9" s="46"/>
      <c r="F9" s="46"/>
      <c r="G9" s="46"/>
      <c r="H9" s="46"/>
      <c r="I9" s="46"/>
      <c r="J9" s="46"/>
    </row>
    <row r="10" spans="1:10" s="2" customFormat="1" x14ac:dyDescent="0.25">
      <c r="A10" s="10">
        <v>1</v>
      </c>
      <c r="B10" s="11" t="s">
        <v>12</v>
      </c>
      <c r="C10" s="11">
        <v>9244</v>
      </c>
      <c r="D10" s="11">
        <v>34112</v>
      </c>
      <c r="E10" s="11">
        <v>3908</v>
      </c>
      <c r="F10" s="11">
        <v>11509</v>
      </c>
      <c r="G10" s="12">
        <f t="shared" ref="G10:G21" si="0">(E10/C10)*100</f>
        <v>42.276070964950236</v>
      </c>
      <c r="H10" s="12">
        <f t="shared" ref="H10:H21" si="1">(F10/D10)*100</f>
        <v>33.738860225140712</v>
      </c>
      <c r="I10" s="11">
        <v>8360</v>
      </c>
      <c r="J10" s="11">
        <v>30750</v>
      </c>
    </row>
    <row r="11" spans="1:10" s="2" customFormat="1" x14ac:dyDescent="0.25">
      <c r="A11" s="10">
        <v>2</v>
      </c>
      <c r="B11" s="11" t="s">
        <v>13</v>
      </c>
      <c r="C11" s="11">
        <v>2456</v>
      </c>
      <c r="D11" s="11">
        <v>7519</v>
      </c>
      <c r="E11" s="11">
        <v>8</v>
      </c>
      <c r="F11" s="11">
        <v>1802</v>
      </c>
      <c r="G11" s="12">
        <f t="shared" si="0"/>
        <v>0.32573289902280134</v>
      </c>
      <c r="H11" s="12">
        <f t="shared" si="1"/>
        <v>23.965952919271182</v>
      </c>
      <c r="I11" s="11">
        <v>45</v>
      </c>
      <c r="J11" s="11">
        <v>96</v>
      </c>
    </row>
    <row r="12" spans="1:10" s="2" customFormat="1" x14ac:dyDescent="0.25">
      <c r="A12" s="10">
        <v>3</v>
      </c>
      <c r="B12" s="11" t="s">
        <v>14</v>
      </c>
      <c r="C12" s="11">
        <v>1192</v>
      </c>
      <c r="D12" s="11">
        <v>4022</v>
      </c>
      <c r="E12" s="11">
        <v>196</v>
      </c>
      <c r="F12" s="11">
        <v>1199</v>
      </c>
      <c r="G12" s="12">
        <f t="shared" si="0"/>
        <v>16.44295302013423</v>
      </c>
      <c r="H12" s="12">
        <f t="shared" si="1"/>
        <v>29.811039283938339</v>
      </c>
      <c r="I12" s="11">
        <v>114</v>
      </c>
      <c r="J12" s="11">
        <v>157</v>
      </c>
    </row>
    <row r="13" spans="1:10" s="2" customFormat="1" x14ac:dyDescent="0.25">
      <c r="A13" s="10">
        <v>4</v>
      </c>
      <c r="B13" s="11" t="s">
        <v>15</v>
      </c>
      <c r="C13" s="11">
        <v>681</v>
      </c>
      <c r="D13" s="11">
        <v>2049</v>
      </c>
      <c r="E13" s="11">
        <v>296</v>
      </c>
      <c r="F13" s="11">
        <v>388</v>
      </c>
      <c r="G13" s="12">
        <f t="shared" si="0"/>
        <v>43.4654919236417</v>
      </c>
      <c r="H13" s="12">
        <f t="shared" si="1"/>
        <v>18.936066373840898</v>
      </c>
      <c r="I13" s="11">
        <v>588</v>
      </c>
      <c r="J13" s="11">
        <v>1015</v>
      </c>
    </row>
    <row r="14" spans="1:10" s="2" customFormat="1" x14ac:dyDescent="0.25">
      <c r="A14" s="10">
        <v>5</v>
      </c>
      <c r="B14" s="11" t="s">
        <v>16</v>
      </c>
      <c r="C14" s="11">
        <v>2610</v>
      </c>
      <c r="D14" s="11">
        <v>7398</v>
      </c>
      <c r="E14" s="11">
        <v>2</v>
      </c>
      <c r="F14" s="11">
        <v>1</v>
      </c>
      <c r="G14" s="12">
        <f t="shared" si="0"/>
        <v>7.6628352490421464E-2</v>
      </c>
      <c r="H14" s="12">
        <f t="shared" si="1"/>
        <v>1.3517166801838336E-2</v>
      </c>
      <c r="I14" s="11">
        <v>20</v>
      </c>
      <c r="J14" s="11">
        <v>5</v>
      </c>
    </row>
    <row r="15" spans="1:10" s="2" customFormat="1" x14ac:dyDescent="0.25">
      <c r="A15" s="10">
        <v>6</v>
      </c>
      <c r="B15" s="11" t="s">
        <v>17</v>
      </c>
      <c r="C15" s="11">
        <v>338</v>
      </c>
      <c r="D15" s="11">
        <v>1101</v>
      </c>
      <c r="E15" s="11">
        <v>0</v>
      </c>
      <c r="F15" s="11">
        <v>0</v>
      </c>
      <c r="G15" s="12">
        <f t="shared" si="0"/>
        <v>0</v>
      </c>
      <c r="H15" s="12">
        <f t="shared" si="1"/>
        <v>0</v>
      </c>
      <c r="I15" s="11">
        <v>1</v>
      </c>
      <c r="J15" s="11">
        <v>465</v>
      </c>
    </row>
    <row r="16" spans="1:10" s="2" customFormat="1" x14ac:dyDescent="0.25">
      <c r="A16" s="10">
        <v>7</v>
      </c>
      <c r="B16" s="11" t="s">
        <v>18</v>
      </c>
      <c r="C16" s="11">
        <v>469</v>
      </c>
      <c r="D16" s="11">
        <v>1338</v>
      </c>
      <c r="E16" s="11">
        <v>97</v>
      </c>
      <c r="F16" s="11">
        <v>238</v>
      </c>
      <c r="G16" s="12">
        <f t="shared" si="0"/>
        <v>20.68230277185501</v>
      </c>
      <c r="H16" s="12">
        <f t="shared" si="1"/>
        <v>17.787742899850521</v>
      </c>
      <c r="I16" s="11">
        <v>827</v>
      </c>
      <c r="J16" s="11">
        <v>396</v>
      </c>
    </row>
    <row r="17" spans="1:10" s="2" customFormat="1" x14ac:dyDescent="0.25">
      <c r="A17" s="10">
        <v>8</v>
      </c>
      <c r="B17" s="11" t="s">
        <v>19</v>
      </c>
      <c r="C17" s="11">
        <v>981</v>
      </c>
      <c r="D17" s="11">
        <v>2539</v>
      </c>
      <c r="E17" s="11">
        <v>652</v>
      </c>
      <c r="F17" s="11">
        <v>1328</v>
      </c>
      <c r="G17" s="12">
        <f t="shared" si="0"/>
        <v>66.462793068297657</v>
      </c>
      <c r="H17" s="12">
        <f t="shared" si="1"/>
        <v>52.304056715242218</v>
      </c>
      <c r="I17" s="11">
        <v>1363</v>
      </c>
      <c r="J17" s="11">
        <v>2038</v>
      </c>
    </row>
    <row r="18" spans="1:10" s="2" customFormat="1" x14ac:dyDescent="0.25">
      <c r="A18" s="10">
        <v>9</v>
      </c>
      <c r="B18" s="11" t="s">
        <v>20</v>
      </c>
      <c r="C18" s="11">
        <v>88</v>
      </c>
      <c r="D18" s="11">
        <v>144</v>
      </c>
      <c r="E18" s="11">
        <v>16</v>
      </c>
      <c r="F18" s="11">
        <v>158</v>
      </c>
      <c r="G18" s="12">
        <f t="shared" si="0"/>
        <v>18.181818181818183</v>
      </c>
      <c r="H18" s="12">
        <f t="shared" si="1"/>
        <v>109.72222222222223</v>
      </c>
      <c r="I18" s="11">
        <v>186</v>
      </c>
      <c r="J18" s="11">
        <v>273</v>
      </c>
    </row>
    <row r="19" spans="1:10" s="2" customFormat="1" x14ac:dyDescent="0.25">
      <c r="A19" s="10">
        <v>10</v>
      </c>
      <c r="B19" s="11" t="s">
        <v>21</v>
      </c>
      <c r="C19" s="11">
        <v>1074</v>
      </c>
      <c r="D19" s="11">
        <v>4299</v>
      </c>
      <c r="E19" s="11">
        <v>590</v>
      </c>
      <c r="F19" s="11">
        <v>96</v>
      </c>
      <c r="G19" s="12">
        <f t="shared" si="0"/>
        <v>54.934823091247672</v>
      </c>
      <c r="H19" s="12">
        <f t="shared" si="1"/>
        <v>2.2330774598743894</v>
      </c>
      <c r="I19" s="11">
        <v>931</v>
      </c>
      <c r="J19" s="11">
        <v>1245</v>
      </c>
    </row>
    <row r="20" spans="1:10" s="2" customFormat="1" x14ac:dyDescent="0.25">
      <c r="A20" s="10">
        <v>11</v>
      </c>
      <c r="B20" s="11" t="s">
        <v>22</v>
      </c>
      <c r="C20" s="11">
        <v>6192</v>
      </c>
      <c r="D20" s="11">
        <v>51401</v>
      </c>
      <c r="E20" s="11">
        <v>1882</v>
      </c>
      <c r="F20" s="11">
        <v>26438</v>
      </c>
      <c r="G20" s="12">
        <f t="shared" si="0"/>
        <v>30.394056847545219</v>
      </c>
      <c r="H20" s="12">
        <f t="shared" si="1"/>
        <v>51.434796988385443</v>
      </c>
      <c r="I20" s="11">
        <v>6065</v>
      </c>
      <c r="J20" s="11">
        <v>134140</v>
      </c>
    </row>
    <row r="21" spans="1:10" ht="17.25" x14ac:dyDescent="0.3">
      <c r="A21" s="47" t="s">
        <v>23</v>
      </c>
      <c r="B21" s="48"/>
      <c r="C21" s="13">
        <f>SUM(C10:C20)</f>
        <v>25325</v>
      </c>
      <c r="D21" s="13">
        <f>SUM(D10:D20)</f>
        <v>115922</v>
      </c>
      <c r="E21" s="13">
        <f>SUM(E10:E20)</f>
        <v>7647</v>
      </c>
      <c r="F21" s="13">
        <f>SUM(F10:F20)</f>
        <v>43157</v>
      </c>
      <c r="G21" s="14">
        <f t="shared" si="0"/>
        <v>30.195459032576505</v>
      </c>
      <c r="H21" s="14">
        <f t="shared" si="1"/>
        <v>37.229343869153396</v>
      </c>
      <c r="I21" s="15">
        <f>SUM(I10:I20)</f>
        <v>18500</v>
      </c>
      <c r="J21" s="15">
        <f>SUM(J10:J20)</f>
        <v>170580</v>
      </c>
    </row>
    <row r="22" spans="1:10" s="4" customFormat="1" ht="24.75" x14ac:dyDescent="0.5">
      <c r="A22" s="16"/>
      <c r="B22" s="46" t="s">
        <v>92</v>
      </c>
      <c r="C22" s="46"/>
      <c r="D22" s="46"/>
      <c r="E22" s="46"/>
      <c r="F22" s="46"/>
      <c r="G22" s="46"/>
      <c r="H22" s="46"/>
      <c r="I22" s="46"/>
      <c r="J22" s="46"/>
    </row>
    <row r="23" spans="1:10" s="2" customFormat="1" x14ac:dyDescent="0.25">
      <c r="A23" s="10">
        <v>12</v>
      </c>
      <c r="B23" s="11" t="s">
        <v>24</v>
      </c>
      <c r="C23" s="11">
        <v>5572</v>
      </c>
      <c r="D23" s="11">
        <v>22944</v>
      </c>
      <c r="E23" s="11">
        <v>3027</v>
      </c>
      <c r="F23" s="11">
        <v>25533</v>
      </c>
      <c r="G23" s="12">
        <f>(E23/C23)*100</f>
        <v>54.325197415649676</v>
      </c>
      <c r="H23" s="12">
        <f>(F23/D23)*100</f>
        <v>111.28399581589959</v>
      </c>
      <c r="I23" s="11">
        <v>5197</v>
      </c>
      <c r="J23" s="11">
        <v>43720</v>
      </c>
    </row>
    <row r="24" spans="1:10" ht="17.25" x14ac:dyDescent="0.3">
      <c r="A24" s="47" t="s">
        <v>23</v>
      </c>
      <c r="B24" s="48"/>
      <c r="C24" s="13">
        <f>SUM(C23:C23)</f>
        <v>5572</v>
      </c>
      <c r="D24" s="13">
        <f>SUM(D23:D23)</f>
        <v>22944</v>
      </c>
      <c r="E24" s="13">
        <f>SUM(E23:E23)</f>
        <v>3027</v>
      </c>
      <c r="F24" s="13">
        <f>SUM(F23:F23)</f>
        <v>25533</v>
      </c>
      <c r="G24" s="14">
        <f>(E24/C24)*100</f>
        <v>54.325197415649676</v>
      </c>
      <c r="H24" s="14">
        <f>(F24/D24)*100</f>
        <v>111.28399581589959</v>
      </c>
      <c r="I24" s="13">
        <f>SUM(I23:I23)</f>
        <v>5197</v>
      </c>
      <c r="J24" s="15">
        <f>SUM(J23:J23)</f>
        <v>43720</v>
      </c>
    </row>
    <row r="25" spans="1:10" s="4" customFormat="1" ht="24.75" x14ac:dyDescent="0.5">
      <c r="A25" s="16"/>
      <c r="B25" s="46" t="s">
        <v>25</v>
      </c>
      <c r="C25" s="46"/>
      <c r="D25" s="46"/>
      <c r="E25" s="46"/>
      <c r="F25" s="46"/>
      <c r="G25" s="46"/>
      <c r="H25" s="46"/>
      <c r="I25" s="46"/>
      <c r="J25" s="46"/>
    </row>
    <row r="26" spans="1:10" s="2" customFormat="1" x14ac:dyDescent="0.25">
      <c r="A26" s="10">
        <v>13</v>
      </c>
      <c r="B26" s="11" t="s">
        <v>26</v>
      </c>
      <c r="C26" s="11">
        <v>64129</v>
      </c>
      <c r="D26" s="11">
        <v>222767</v>
      </c>
      <c r="E26" s="11">
        <v>32695</v>
      </c>
      <c r="F26" s="11">
        <v>107595</v>
      </c>
      <c r="G26" s="12">
        <f t="shared" ref="G26:H29" si="2">(E26/C26)*100</f>
        <v>50.983174538820187</v>
      </c>
      <c r="H26" s="12">
        <f t="shared" si="2"/>
        <v>48.299344157797158</v>
      </c>
      <c r="I26" s="11">
        <v>67100</v>
      </c>
      <c r="J26" s="11">
        <v>302435</v>
      </c>
    </row>
    <row r="27" spans="1:10" s="2" customFormat="1" hidden="1" x14ac:dyDescent="0.25">
      <c r="A27" s="10">
        <v>14</v>
      </c>
      <c r="B27" s="11" t="s">
        <v>27</v>
      </c>
      <c r="C27" s="11">
        <v>0</v>
      </c>
      <c r="D27" s="11">
        <v>0</v>
      </c>
      <c r="E27" s="11">
        <v>0</v>
      </c>
      <c r="F27" s="11">
        <v>0</v>
      </c>
      <c r="G27" s="12" t="e">
        <f t="shared" si="2"/>
        <v>#DIV/0!</v>
      </c>
      <c r="H27" s="12" t="e">
        <f t="shared" si="2"/>
        <v>#DIV/0!</v>
      </c>
      <c r="I27" s="11">
        <v>0</v>
      </c>
      <c r="J27" s="11">
        <v>0</v>
      </c>
    </row>
    <row r="28" spans="1:10" s="2" customFormat="1" x14ac:dyDescent="0.25">
      <c r="A28" s="10">
        <v>14</v>
      </c>
      <c r="B28" s="11" t="s">
        <v>28</v>
      </c>
      <c r="C28" s="11">
        <v>20</v>
      </c>
      <c r="D28" s="11">
        <v>1974</v>
      </c>
      <c r="E28" s="11">
        <v>2</v>
      </c>
      <c r="F28" s="11">
        <v>3200</v>
      </c>
      <c r="G28" s="12">
        <f t="shared" si="2"/>
        <v>10</v>
      </c>
      <c r="H28" s="12">
        <f t="shared" si="2"/>
        <v>162.10739614994932</v>
      </c>
      <c r="I28" s="11">
        <v>43</v>
      </c>
      <c r="J28" s="11">
        <v>48265</v>
      </c>
    </row>
    <row r="29" spans="1:10" ht="17.25" x14ac:dyDescent="0.3">
      <c r="A29" s="47" t="s">
        <v>23</v>
      </c>
      <c r="B29" s="48"/>
      <c r="C29" s="13">
        <f>SUM(C26:C28)</f>
        <v>64149</v>
      </c>
      <c r="D29" s="13">
        <f>SUM(D26:D28)</f>
        <v>224741</v>
      </c>
      <c r="E29" s="13">
        <f>SUM(E26:E28)</f>
        <v>32697</v>
      </c>
      <c r="F29" s="13">
        <f>SUM(F26:F28)</f>
        <v>110795</v>
      </c>
      <c r="G29" s="14">
        <f t="shared" si="2"/>
        <v>50.970397044381052</v>
      </c>
      <c r="H29" s="14">
        <f t="shared" si="2"/>
        <v>49.298970815294055</v>
      </c>
      <c r="I29" s="13">
        <f>SUM(I26:I28)</f>
        <v>67143</v>
      </c>
      <c r="J29" s="15">
        <f>SUM(J26:J28)</f>
        <v>350700</v>
      </c>
    </row>
    <row r="30" spans="1:10" s="4" customFormat="1" ht="24.75" x14ac:dyDescent="0.5">
      <c r="A30" s="16"/>
      <c r="B30" s="46" t="s">
        <v>29</v>
      </c>
      <c r="C30" s="46"/>
      <c r="D30" s="46"/>
      <c r="E30" s="46"/>
      <c r="F30" s="46"/>
      <c r="G30" s="46"/>
      <c r="H30" s="46"/>
      <c r="I30" s="46"/>
      <c r="J30" s="46"/>
    </row>
    <row r="31" spans="1:10" s="2" customFormat="1" x14ac:dyDescent="0.25">
      <c r="A31" s="10">
        <v>15</v>
      </c>
      <c r="B31" s="11" t="s">
        <v>30</v>
      </c>
      <c r="C31" s="11">
        <v>1623</v>
      </c>
      <c r="D31" s="11">
        <v>3354</v>
      </c>
      <c r="E31" s="11">
        <v>146</v>
      </c>
      <c r="F31" s="11">
        <v>234</v>
      </c>
      <c r="G31" s="12">
        <f t="shared" ref="G31:H33" si="3">(E31/C31)*100</f>
        <v>8.9956869993838584</v>
      </c>
      <c r="H31" s="12">
        <f t="shared" si="3"/>
        <v>6.9767441860465116</v>
      </c>
      <c r="I31" s="11">
        <v>912</v>
      </c>
      <c r="J31" s="11">
        <v>752</v>
      </c>
    </row>
    <row r="32" spans="1:10" s="2" customFormat="1" x14ac:dyDescent="0.25">
      <c r="A32" s="10">
        <v>16</v>
      </c>
      <c r="B32" s="11" t="s">
        <v>31</v>
      </c>
      <c r="C32" s="11">
        <v>6451</v>
      </c>
      <c r="D32" s="11">
        <v>12638</v>
      </c>
      <c r="E32" s="11">
        <v>144</v>
      </c>
      <c r="F32" s="11">
        <v>228</v>
      </c>
      <c r="G32" s="12">
        <f t="shared" si="3"/>
        <v>2.2322120601457138</v>
      </c>
      <c r="H32" s="12">
        <f t="shared" si="3"/>
        <v>1.8040829245133723</v>
      </c>
      <c r="I32" s="11">
        <v>2092</v>
      </c>
      <c r="J32" s="11">
        <v>2544</v>
      </c>
    </row>
    <row r="33" spans="1:10" ht="17.25" x14ac:dyDescent="0.3">
      <c r="A33" s="47" t="s">
        <v>23</v>
      </c>
      <c r="B33" s="48"/>
      <c r="C33" s="13">
        <f>SUM(C31:C32)</f>
        <v>8074</v>
      </c>
      <c r="D33" s="13">
        <f>SUM(D31:D32)</f>
        <v>15992</v>
      </c>
      <c r="E33" s="13">
        <f>SUM(E31:E32)</f>
        <v>290</v>
      </c>
      <c r="F33" s="13">
        <f>SUM(F31:F32)</f>
        <v>462</v>
      </c>
      <c r="G33" s="14">
        <f t="shared" si="3"/>
        <v>3.5917760713401039</v>
      </c>
      <c r="H33" s="14">
        <f t="shared" si="3"/>
        <v>2.8889444722361182</v>
      </c>
      <c r="I33" s="13">
        <f>SUM(I31:I32)</f>
        <v>3004</v>
      </c>
      <c r="J33" s="15">
        <f>SUM(J31:J32)</f>
        <v>3296</v>
      </c>
    </row>
    <row r="34" spans="1:10" s="4" customFormat="1" ht="24.75" x14ac:dyDescent="0.5">
      <c r="A34" s="16"/>
      <c r="B34" s="46" t="s">
        <v>32</v>
      </c>
      <c r="C34" s="46"/>
      <c r="D34" s="46"/>
      <c r="E34" s="46"/>
      <c r="F34" s="46"/>
      <c r="G34" s="46"/>
      <c r="H34" s="46"/>
      <c r="I34" s="46"/>
      <c r="J34" s="46"/>
    </row>
    <row r="35" spans="1:10" s="2" customFormat="1" x14ac:dyDescent="0.25">
      <c r="A35" s="10">
        <v>17</v>
      </c>
      <c r="B35" s="11" t="s">
        <v>33</v>
      </c>
      <c r="C35" s="11">
        <v>3373</v>
      </c>
      <c r="D35" s="11">
        <v>25883</v>
      </c>
      <c r="E35" s="11">
        <v>619</v>
      </c>
      <c r="F35" s="11">
        <v>283</v>
      </c>
      <c r="G35" s="12">
        <f t="shared" ref="G35:G57" si="4">(E35/C35)*100</f>
        <v>18.351615772309518</v>
      </c>
      <c r="H35" s="12">
        <f t="shared" ref="H35:H57" si="5">(F35/D35)*100</f>
        <v>1.0933817563651818</v>
      </c>
      <c r="I35" s="11">
        <v>5065</v>
      </c>
      <c r="J35" s="11">
        <v>3318</v>
      </c>
    </row>
    <row r="36" spans="1:10" s="2" customFormat="1" x14ac:dyDescent="0.25">
      <c r="A36" s="10">
        <v>18</v>
      </c>
      <c r="B36" s="11" t="s">
        <v>34</v>
      </c>
      <c r="C36" s="11">
        <v>122</v>
      </c>
      <c r="D36" s="11">
        <v>111</v>
      </c>
      <c r="E36" s="11">
        <v>41</v>
      </c>
      <c r="F36" s="11">
        <v>25</v>
      </c>
      <c r="G36" s="12">
        <f t="shared" si="4"/>
        <v>33.606557377049178</v>
      </c>
      <c r="H36" s="12">
        <f t="shared" si="5"/>
        <v>22.522522522522522</v>
      </c>
      <c r="I36" s="11">
        <v>251</v>
      </c>
      <c r="J36" s="11">
        <v>141</v>
      </c>
    </row>
    <row r="37" spans="1:10" s="2" customFormat="1" x14ac:dyDescent="0.25">
      <c r="A37" s="10">
        <v>19</v>
      </c>
      <c r="B37" s="11" t="s">
        <v>35</v>
      </c>
      <c r="C37" s="11">
        <v>1</v>
      </c>
      <c r="D37" s="11">
        <v>0</v>
      </c>
      <c r="E37" s="11">
        <v>2</v>
      </c>
      <c r="F37" s="11">
        <v>15</v>
      </c>
      <c r="G37" s="12">
        <f t="shared" si="4"/>
        <v>200</v>
      </c>
      <c r="H37" s="12">
        <v>0</v>
      </c>
      <c r="I37" s="11">
        <v>6</v>
      </c>
      <c r="J37" s="11">
        <v>416</v>
      </c>
    </row>
    <row r="38" spans="1:10" s="2" customFormat="1" x14ac:dyDescent="0.25">
      <c r="A38" s="10">
        <v>20</v>
      </c>
      <c r="B38" s="11" t="s">
        <v>36</v>
      </c>
      <c r="C38" s="11">
        <v>24</v>
      </c>
      <c r="D38" s="11">
        <v>90</v>
      </c>
      <c r="E38" s="11">
        <v>0</v>
      </c>
      <c r="F38" s="11">
        <v>0</v>
      </c>
      <c r="G38" s="12">
        <f t="shared" si="4"/>
        <v>0</v>
      </c>
      <c r="H38" s="12">
        <f t="shared" si="5"/>
        <v>0</v>
      </c>
      <c r="I38" s="11">
        <v>699</v>
      </c>
      <c r="J38" s="11">
        <v>266</v>
      </c>
    </row>
    <row r="39" spans="1:10" s="2" customFormat="1" x14ac:dyDescent="0.25">
      <c r="A39" s="10">
        <v>21</v>
      </c>
      <c r="B39" s="11" t="s">
        <v>37</v>
      </c>
      <c r="C39" s="11">
        <v>1</v>
      </c>
      <c r="D39" s="11">
        <v>0</v>
      </c>
      <c r="E39" s="11">
        <v>0</v>
      </c>
      <c r="F39" s="11">
        <v>0</v>
      </c>
      <c r="G39" s="11">
        <f t="shared" si="4"/>
        <v>0</v>
      </c>
      <c r="H39" s="11">
        <v>0</v>
      </c>
      <c r="I39" s="11">
        <v>2</v>
      </c>
      <c r="J39" s="11">
        <v>3</v>
      </c>
    </row>
    <row r="40" spans="1:10" s="2" customFormat="1" x14ac:dyDescent="0.25">
      <c r="A40" s="10">
        <v>22</v>
      </c>
      <c r="B40" s="11" t="s">
        <v>38</v>
      </c>
      <c r="C40" s="11">
        <v>132</v>
      </c>
      <c r="D40" s="11">
        <v>879</v>
      </c>
      <c r="E40" s="11">
        <v>4</v>
      </c>
      <c r="F40" s="11">
        <v>3583</v>
      </c>
      <c r="G40" s="12">
        <f t="shared" si="4"/>
        <v>3.0303030303030303</v>
      </c>
      <c r="H40" s="12">
        <f t="shared" si="5"/>
        <v>407.62229806598407</v>
      </c>
      <c r="I40" s="11">
        <v>4</v>
      </c>
      <c r="J40" s="11">
        <v>3475</v>
      </c>
    </row>
    <row r="41" spans="1:10" s="2" customFormat="1" x14ac:dyDescent="0.25">
      <c r="A41" s="10">
        <v>23</v>
      </c>
      <c r="B41" s="11" t="s">
        <v>39</v>
      </c>
      <c r="C41" s="11">
        <v>3513</v>
      </c>
      <c r="D41" s="11">
        <v>17239</v>
      </c>
      <c r="E41" s="11">
        <v>237</v>
      </c>
      <c r="F41" s="11">
        <v>4528</v>
      </c>
      <c r="G41" s="12">
        <f t="shared" si="4"/>
        <v>6.7463706233988052</v>
      </c>
      <c r="H41" s="12">
        <f t="shared" si="5"/>
        <v>26.266024711410175</v>
      </c>
      <c r="I41" s="11">
        <v>12454</v>
      </c>
      <c r="J41" s="11">
        <v>23561</v>
      </c>
    </row>
    <row r="42" spans="1:10" s="2" customFormat="1" x14ac:dyDescent="0.25">
      <c r="A42" s="10">
        <v>24</v>
      </c>
      <c r="B42" s="11" t="s">
        <v>40</v>
      </c>
      <c r="C42" s="11">
        <v>2241</v>
      </c>
      <c r="D42" s="11">
        <v>12043</v>
      </c>
      <c r="E42" s="11">
        <v>12</v>
      </c>
      <c r="F42" s="11">
        <v>6487</v>
      </c>
      <c r="G42" s="12">
        <f t="shared" si="4"/>
        <v>0.53547523427041499</v>
      </c>
      <c r="H42" s="12">
        <f t="shared" si="5"/>
        <v>53.865315951174949</v>
      </c>
      <c r="I42" s="11">
        <v>784</v>
      </c>
      <c r="J42" s="11">
        <v>6946</v>
      </c>
    </row>
    <row r="43" spans="1:10" s="2" customFormat="1" x14ac:dyDescent="0.25">
      <c r="A43" s="10">
        <v>25</v>
      </c>
      <c r="B43" s="11" t="s">
        <v>41</v>
      </c>
      <c r="C43" s="11">
        <v>274</v>
      </c>
      <c r="D43" s="11">
        <v>1681</v>
      </c>
      <c r="E43" s="11">
        <v>10</v>
      </c>
      <c r="F43" s="11">
        <v>46</v>
      </c>
      <c r="G43" s="12">
        <f t="shared" si="4"/>
        <v>3.6496350364963499</v>
      </c>
      <c r="H43" s="12">
        <f t="shared" si="5"/>
        <v>2.7364663890541343</v>
      </c>
      <c r="I43" s="11">
        <v>12</v>
      </c>
      <c r="J43" s="11">
        <v>80</v>
      </c>
    </row>
    <row r="44" spans="1:10" s="2" customFormat="1" x14ac:dyDescent="0.25">
      <c r="A44" s="10">
        <v>26</v>
      </c>
      <c r="B44" s="11" t="s">
        <v>42</v>
      </c>
      <c r="C44" s="11">
        <v>370</v>
      </c>
      <c r="D44" s="11">
        <v>1189</v>
      </c>
      <c r="E44" s="11">
        <v>0</v>
      </c>
      <c r="F44" s="11">
        <v>0</v>
      </c>
      <c r="G44" s="12">
        <f t="shared" si="4"/>
        <v>0</v>
      </c>
      <c r="H44" s="12">
        <f t="shared" si="5"/>
        <v>0</v>
      </c>
      <c r="I44" s="11">
        <v>398</v>
      </c>
      <c r="J44" s="11">
        <v>71</v>
      </c>
    </row>
    <row r="45" spans="1:10" s="2" customFormat="1" x14ac:dyDescent="0.25">
      <c r="A45" s="10">
        <v>27</v>
      </c>
      <c r="B45" s="11" t="s">
        <v>43</v>
      </c>
      <c r="C45" s="11">
        <v>756</v>
      </c>
      <c r="D45" s="11">
        <v>20829</v>
      </c>
      <c r="E45" s="11">
        <v>32</v>
      </c>
      <c r="F45" s="11">
        <v>2656</v>
      </c>
      <c r="G45" s="12">
        <f t="shared" si="4"/>
        <v>4.2328042328042326</v>
      </c>
      <c r="H45" s="12">
        <f t="shared" si="5"/>
        <v>12.751452302078834</v>
      </c>
      <c r="I45" s="11">
        <v>455</v>
      </c>
      <c r="J45" s="11">
        <v>876</v>
      </c>
    </row>
    <row r="46" spans="1:10" s="2" customFormat="1" x14ac:dyDescent="0.25">
      <c r="A46" s="10">
        <v>28</v>
      </c>
      <c r="B46" s="11" t="s">
        <v>44</v>
      </c>
      <c r="C46" s="11">
        <v>34</v>
      </c>
      <c r="D46" s="11">
        <v>1566</v>
      </c>
      <c r="E46" s="11">
        <v>8</v>
      </c>
      <c r="F46" s="11">
        <v>776</v>
      </c>
      <c r="G46" s="12">
        <f t="shared" si="4"/>
        <v>23.52941176470588</v>
      </c>
      <c r="H46" s="12">
        <f t="shared" si="5"/>
        <v>49.553001277139209</v>
      </c>
      <c r="I46" s="11">
        <v>38</v>
      </c>
      <c r="J46" s="11">
        <v>1831</v>
      </c>
    </row>
    <row r="47" spans="1:10" s="2" customFormat="1" x14ac:dyDescent="0.25">
      <c r="A47" s="10">
        <v>29</v>
      </c>
      <c r="B47" s="11" t="s">
        <v>45</v>
      </c>
      <c r="C47" s="11">
        <v>12</v>
      </c>
      <c r="D47" s="11">
        <v>21</v>
      </c>
      <c r="E47" s="11">
        <v>2</v>
      </c>
      <c r="F47" s="11">
        <v>2</v>
      </c>
      <c r="G47" s="12">
        <f t="shared" si="4"/>
        <v>16.666666666666664</v>
      </c>
      <c r="H47" s="12">
        <f t="shared" si="5"/>
        <v>9.5238095238095237</v>
      </c>
      <c r="I47" s="11">
        <v>39</v>
      </c>
      <c r="J47" s="11">
        <v>1373</v>
      </c>
    </row>
    <row r="48" spans="1:10" s="2" customFormat="1" x14ac:dyDescent="0.25">
      <c r="A48" s="10">
        <v>30</v>
      </c>
      <c r="B48" s="11" t="s">
        <v>46</v>
      </c>
      <c r="C48" s="11">
        <v>15</v>
      </c>
      <c r="D48" s="11">
        <v>16</v>
      </c>
      <c r="E48" s="11">
        <v>10</v>
      </c>
      <c r="F48" s="11">
        <v>1035</v>
      </c>
      <c r="G48" s="12">
        <f t="shared" si="4"/>
        <v>66.666666666666657</v>
      </c>
      <c r="H48" s="12">
        <f t="shared" si="5"/>
        <v>6468.75</v>
      </c>
      <c r="I48" s="11">
        <v>10</v>
      </c>
      <c r="J48" s="11">
        <v>1010</v>
      </c>
    </row>
    <row r="49" spans="1:10" s="2" customFormat="1" x14ac:dyDescent="0.25">
      <c r="A49" s="10">
        <v>31</v>
      </c>
      <c r="B49" s="11" t="s">
        <v>47</v>
      </c>
      <c r="C49" s="11">
        <v>1902</v>
      </c>
      <c r="D49" s="11">
        <v>2761</v>
      </c>
      <c r="E49" s="11">
        <v>0</v>
      </c>
      <c r="F49" s="11">
        <v>0</v>
      </c>
      <c r="G49" s="12">
        <f t="shared" si="4"/>
        <v>0</v>
      </c>
      <c r="H49" s="12">
        <f t="shared" si="5"/>
        <v>0</v>
      </c>
      <c r="I49" s="11">
        <v>756</v>
      </c>
      <c r="J49" s="11">
        <v>149</v>
      </c>
    </row>
    <row r="50" spans="1:10" s="2" customFormat="1" x14ac:dyDescent="0.25">
      <c r="A50" s="10">
        <v>32</v>
      </c>
      <c r="B50" s="11" t="s">
        <v>48</v>
      </c>
      <c r="C50" s="11">
        <v>119</v>
      </c>
      <c r="D50" s="11">
        <v>844</v>
      </c>
      <c r="E50" s="11">
        <v>1</v>
      </c>
      <c r="F50" s="11">
        <v>0</v>
      </c>
      <c r="G50" s="12">
        <f t="shared" si="4"/>
        <v>0.84033613445378152</v>
      </c>
      <c r="H50" s="12">
        <f t="shared" si="5"/>
        <v>0</v>
      </c>
      <c r="I50" s="11">
        <v>1145</v>
      </c>
      <c r="J50" s="11">
        <v>163</v>
      </c>
    </row>
    <row r="51" spans="1:10" s="2" customFormat="1" x14ac:dyDescent="0.25">
      <c r="A51" s="10">
        <v>33</v>
      </c>
      <c r="B51" s="11" t="s">
        <v>49</v>
      </c>
      <c r="C51" s="11">
        <v>1045</v>
      </c>
      <c r="D51" s="11">
        <v>8014</v>
      </c>
      <c r="E51" s="11">
        <v>310</v>
      </c>
      <c r="F51" s="11">
        <v>4992</v>
      </c>
      <c r="G51" s="12">
        <f t="shared" si="4"/>
        <v>29.665071770334926</v>
      </c>
      <c r="H51" s="12">
        <f t="shared" si="5"/>
        <v>62.290990766159226</v>
      </c>
      <c r="I51" s="11">
        <v>5788</v>
      </c>
      <c r="J51" s="11">
        <v>2110</v>
      </c>
    </row>
    <row r="52" spans="1:10" s="2" customFormat="1" x14ac:dyDescent="0.25">
      <c r="A52" s="10">
        <v>34</v>
      </c>
      <c r="B52" s="11" t="s">
        <v>50</v>
      </c>
      <c r="C52" s="11">
        <v>35</v>
      </c>
      <c r="D52" s="11">
        <v>2524</v>
      </c>
      <c r="E52" s="11">
        <v>1</v>
      </c>
      <c r="F52" s="11">
        <v>0</v>
      </c>
      <c r="G52" s="12">
        <f t="shared" si="4"/>
        <v>2.8571428571428572</v>
      </c>
      <c r="H52" s="12">
        <f t="shared" si="5"/>
        <v>0</v>
      </c>
      <c r="I52" s="11">
        <v>43</v>
      </c>
      <c r="J52" s="11">
        <v>4853</v>
      </c>
    </row>
    <row r="53" spans="1:10" s="2" customFormat="1" x14ac:dyDescent="0.25">
      <c r="A53" s="10">
        <v>35</v>
      </c>
      <c r="B53" s="11" t="s">
        <v>51</v>
      </c>
      <c r="C53" s="11">
        <v>53</v>
      </c>
      <c r="D53" s="11">
        <v>62</v>
      </c>
      <c r="E53" s="11">
        <v>1</v>
      </c>
      <c r="F53" s="11">
        <v>1</v>
      </c>
      <c r="G53" s="12">
        <f t="shared" si="4"/>
        <v>1.8867924528301887</v>
      </c>
      <c r="H53" s="12">
        <f t="shared" si="5"/>
        <v>1.6129032258064515</v>
      </c>
      <c r="I53" s="11">
        <v>20</v>
      </c>
      <c r="J53" s="11">
        <v>3</v>
      </c>
    </row>
    <row r="54" spans="1:10" s="2" customFormat="1" x14ac:dyDescent="0.25">
      <c r="A54" s="10">
        <v>36</v>
      </c>
      <c r="B54" s="11" t="s">
        <v>52</v>
      </c>
      <c r="C54" s="11">
        <v>1020</v>
      </c>
      <c r="D54" s="11">
        <v>4459</v>
      </c>
      <c r="E54" s="11">
        <v>15</v>
      </c>
      <c r="F54" s="11">
        <v>344</v>
      </c>
      <c r="G54" s="12">
        <f t="shared" si="4"/>
        <v>1.4705882352941175</v>
      </c>
      <c r="H54" s="12">
        <f t="shared" si="5"/>
        <v>7.7147342453464898</v>
      </c>
      <c r="I54" s="11">
        <v>1377</v>
      </c>
      <c r="J54" s="11">
        <v>4113</v>
      </c>
    </row>
    <row r="55" spans="1:10" s="2" customFormat="1" x14ac:dyDescent="0.25">
      <c r="A55" s="10">
        <v>37</v>
      </c>
      <c r="B55" s="11" t="s">
        <v>53</v>
      </c>
      <c r="C55" s="11">
        <v>128481</v>
      </c>
      <c r="D55" s="11">
        <v>67269</v>
      </c>
      <c r="E55" s="11">
        <v>11218</v>
      </c>
      <c r="F55" s="11">
        <v>5784</v>
      </c>
      <c r="G55" s="12">
        <f t="shared" si="4"/>
        <v>8.7312520917489742</v>
      </c>
      <c r="H55" s="12">
        <f t="shared" si="5"/>
        <v>8.5983142309236058</v>
      </c>
      <c r="I55" s="11">
        <v>154318</v>
      </c>
      <c r="J55" s="11">
        <v>38489</v>
      </c>
    </row>
    <row r="56" spans="1:10" s="2" customFormat="1" hidden="1" x14ac:dyDescent="0.25">
      <c r="A56" s="10">
        <v>38</v>
      </c>
      <c r="B56" s="11" t="s">
        <v>54</v>
      </c>
      <c r="C56" s="11">
        <v>0</v>
      </c>
      <c r="D56" s="11">
        <v>0</v>
      </c>
      <c r="E56" s="11">
        <v>0</v>
      </c>
      <c r="F56" s="11">
        <v>0</v>
      </c>
      <c r="G56" s="12">
        <v>0</v>
      </c>
      <c r="H56" s="12">
        <v>0</v>
      </c>
      <c r="I56" s="11">
        <v>0</v>
      </c>
      <c r="J56" s="11">
        <v>0</v>
      </c>
    </row>
    <row r="57" spans="1:10" ht="17.25" x14ac:dyDescent="0.3">
      <c r="A57" s="47" t="s">
        <v>23</v>
      </c>
      <c r="B57" s="48"/>
      <c r="C57" s="13">
        <f>SUM(C35:C56)</f>
        <v>143523</v>
      </c>
      <c r="D57" s="13">
        <f>SUM(D35:D56)</f>
        <v>167480</v>
      </c>
      <c r="E57" s="13">
        <f>SUM(E35:E56)</f>
        <v>12523</v>
      </c>
      <c r="F57" s="13">
        <f>SUM(F35:F56)</f>
        <v>30557</v>
      </c>
      <c r="G57" s="14">
        <f t="shared" si="4"/>
        <v>8.7254307671941085</v>
      </c>
      <c r="H57" s="14">
        <f t="shared" si="5"/>
        <v>18.245163601624075</v>
      </c>
      <c r="I57" s="13">
        <f>SUM(I35:I56)</f>
        <v>183664</v>
      </c>
      <c r="J57" s="15">
        <f>SUM(J35:J56)</f>
        <v>93247</v>
      </c>
    </row>
    <row r="58" spans="1:10" s="4" customFormat="1" ht="19.5" x14ac:dyDescent="0.4">
      <c r="A58" s="9"/>
      <c r="B58" s="46" t="s">
        <v>55</v>
      </c>
      <c r="C58" s="46"/>
      <c r="D58" s="46"/>
      <c r="E58" s="46"/>
      <c r="F58" s="46"/>
      <c r="G58" s="46"/>
      <c r="H58" s="46"/>
      <c r="I58" s="46"/>
      <c r="J58" s="46"/>
    </row>
    <row r="59" spans="1:10" s="2" customFormat="1" x14ac:dyDescent="0.25">
      <c r="A59" s="10">
        <v>38</v>
      </c>
      <c r="B59" s="11" t="s">
        <v>56</v>
      </c>
      <c r="C59" s="11">
        <v>11479</v>
      </c>
      <c r="D59" s="11">
        <v>6980</v>
      </c>
      <c r="E59" s="11">
        <v>1458</v>
      </c>
      <c r="F59" s="11">
        <v>766</v>
      </c>
      <c r="G59" s="12">
        <f t="shared" ref="G59:G68" si="6">(E59/C59)*100</f>
        <v>12.701454830560152</v>
      </c>
      <c r="H59" s="12">
        <f t="shared" ref="H59:H68" si="7">(F59/D59)*100</f>
        <v>10.974212034383953</v>
      </c>
      <c r="I59" s="11">
        <v>27621</v>
      </c>
      <c r="J59" s="11">
        <v>7947</v>
      </c>
    </row>
    <row r="60" spans="1:10" s="2" customFormat="1" x14ac:dyDescent="0.25">
      <c r="A60" s="10">
        <v>39</v>
      </c>
      <c r="B60" s="11" t="s">
        <v>57</v>
      </c>
      <c r="C60" s="11">
        <v>105485</v>
      </c>
      <c r="D60" s="11">
        <v>35264</v>
      </c>
      <c r="E60" s="11">
        <v>15000</v>
      </c>
      <c r="F60" s="11">
        <v>9336</v>
      </c>
      <c r="G60" s="12">
        <f t="shared" si="6"/>
        <v>14.220031284068824</v>
      </c>
      <c r="H60" s="12">
        <f t="shared" si="7"/>
        <v>26.474591651542649</v>
      </c>
      <c r="I60" s="11">
        <v>91226</v>
      </c>
      <c r="J60" s="11">
        <v>34256</v>
      </c>
    </row>
    <row r="61" spans="1:10" s="2" customFormat="1" x14ac:dyDescent="0.25">
      <c r="A61" s="10">
        <v>40</v>
      </c>
      <c r="B61" s="11" t="s">
        <v>58</v>
      </c>
      <c r="C61" s="11">
        <v>21578</v>
      </c>
      <c r="D61" s="11">
        <v>15161</v>
      </c>
      <c r="E61" s="11">
        <v>6497</v>
      </c>
      <c r="F61" s="11">
        <v>4849</v>
      </c>
      <c r="G61" s="12">
        <f t="shared" si="6"/>
        <v>30.109370655297063</v>
      </c>
      <c r="H61" s="12">
        <f t="shared" si="7"/>
        <v>31.983378405118394</v>
      </c>
      <c r="I61" s="11">
        <v>41624</v>
      </c>
      <c r="J61" s="11">
        <v>18546</v>
      </c>
    </row>
    <row r="62" spans="1:10" s="2" customFormat="1" x14ac:dyDescent="0.25">
      <c r="A62" s="10">
        <v>41</v>
      </c>
      <c r="B62" s="11" t="s">
        <v>59</v>
      </c>
      <c r="C62" s="11">
        <v>18994</v>
      </c>
      <c r="D62" s="11">
        <v>11685</v>
      </c>
      <c r="E62" s="11">
        <v>2771</v>
      </c>
      <c r="F62" s="11">
        <v>3650</v>
      </c>
      <c r="G62" s="12">
        <f t="shared" si="6"/>
        <v>14.588817521322522</v>
      </c>
      <c r="H62" s="12">
        <f t="shared" si="7"/>
        <v>31.236628155755241</v>
      </c>
      <c r="I62" s="11">
        <v>13560</v>
      </c>
      <c r="J62" s="11">
        <v>14868</v>
      </c>
    </row>
    <row r="63" spans="1:10" s="2" customFormat="1" x14ac:dyDescent="0.25">
      <c r="A63" s="10">
        <v>42</v>
      </c>
      <c r="B63" s="11" t="s">
        <v>60</v>
      </c>
      <c r="C63" s="11">
        <v>15052</v>
      </c>
      <c r="D63" s="11">
        <v>8515</v>
      </c>
      <c r="E63" s="11">
        <v>546</v>
      </c>
      <c r="F63" s="11">
        <v>329</v>
      </c>
      <c r="G63" s="12">
        <f t="shared" si="6"/>
        <v>3.627424926920011</v>
      </c>
      <c r="H63" s="12">
        <f t="shared" si="7"/>
        <v>3.8637698179682913</v>
      </c>
      <c r="I63" s="11">
        <v>18787</v>
      </c>
      <c r="J63" s="11">
        <v>4723</v>
      </c>
    </row>
    <row r="64" spans="1:10" s="2" customFormat="1" x14ac:dyDescent="0.25">
      <c r="A64" s="10">
        <v>43</v>
      </c>
      <c r="B64" s="11" t="s">
        <v>61</v>
      </c>
      <c r="C64" s="11">
        <v>4554</v>
      </c>
      <c r="D64" s="11">
        <v>1845</v>
      </c>
      <c r="E64" s="11">
        <v>528</v>
      </c>
      <c r="F64" s="11">
        <v>222</v>
      </c>
      <c r="G64" s="12">
        <f t="shared" si="6"/>
        <v>11.594202898550725</v>
      </c>
      <c r="H64" s="12">
        <f t="shared" si="7"/>
        <v>12.032520325203253</v>
      </c>
      <c r="I64" s="11">
        <v>4232</v>
      </c>
      <c r="J64" s="11">
        <v>1321</v>
      </c>
    </row>
    <row r="65" spans="1:10" s="2" customFormat="1" x14ac:dyDescent="0.25">
      <c r="A65" s="10">
        <v>44</v>
      </c>
      <c r="B65" s="11" t="s">
        <v>62</v>
      </c>
      <c r="C65" s="11">
        <v>10595</v>
      </c>
      <c r="D65" s="11">
        <v>4215</v>
      </c>
      <c r="E65" s="11">
        <v>806</v>
      </c>
      <c r="F65" s="11">
        <v>336</v>
      </c>
      <c r="G65" s="12">
        <f t="shared" si="6"/>
        <v>7.6073619631901845</v>
      </c>
      <c r="H65" s="12">
        <f t="shared" si="7"/>
        <v>7.9715302491103204</v>
      </c>
      <c r="I65" s="11">
        <v>20234</v>
      </c>
      <c r="J65" s="11">
        <v>5691</v>
      </c>
    </row>
    <row r="66" spans="1:10" s="2" customFormat="1" x14ac:dyDescent="0.25">
      <c r="A66" s="10">
        <v>45</v>
      </c>
      <c r="B66" s="11" t="s">
        <v>63</v>
      </c>
      <c r="C66" s="11">
        <v>0</v>
      </c>
      <c r="D66" s="11">
        <v>0</v>
      </c>
      <c r="E66" s="11">
        <v>0</v>
      </c>
      <c r="F66" s="11">
        <v>0</v>
      </c>
      <c r="G66" s="11">
        <v>0</v>
      </c>
      <c r="H66" s="11">
        <v>0</v>
      </c>
      <c r="I66" s="11">
        <v>0</v>
      </c>
      <c r="J66" s="11">
        <v>0</v>
      </c>
    </row>
    <row r="67" spans="1:10" s="2" customFormat="1" x14ac:dyDescent="0.25">
      <c r="A67" s="10">
        <v>46</v>
      </c>
      <c r="B67" s="11" t="s">
        <v>64</v>
      </c>
      <c r="C67" s="11">
        <v>4</v>
      </c>
      <c r="D67" s="11">
        <v>3900</v>
      </c>
      <c r="E67" s="11">
        <v>0</v>
      </c>
      <c r="F67" s="11">
        <v>0</v>
      </c>
      <c r="G67" s="11">
        <f t="shared" si="6"/>
        <v>0</v>
      </c>
      <c r="H67" s="11">
        <f t="shared" si="7"/>
        <v>0</v>
      </c>
      <c r="I67" s="11">
        <v>5</v>
      </c>
      <c r="J67" s="11">
        <v>610</v>
      </c>
    </row>
    <row r="68" spans="1:10" ht="17.25" x14ac:dyDescent="0.3">
      <c r="A68" s="47" t="s">
        <v>23</v>
      </c>
      <c r="B68" s="48"/>
      <c r="C68" s="13">
        <f>SUM(C59:C67)</f>
        <v>187741</v>
      </c>
      <c r="D68" s="13">
        <f>SUM(D59:D67)</f>
        <v>87565</v>
      </c>
      <c r="E68" s="13">
        <f>SUM(E59:E67)</f>
        <v>27606</v>
      </c>
      <c r="F68" s="13">
        <f>SUM(F59:F67)</f>
        <v>19488</v>
      </c>
      <c r="G68" s="14">
        <f t="shared" si="6"/>
        <v>14.704300072972872</v>
      </c>
      <c r="H68" s="14">
        <f t="shared" si="7"/>
        <v>22.255467367098728</v>
      </c>
      <c r="I68" s="13">
        <f>SUM(I59:I67)</f>
        <v>217289</v>
      </c>
      <c r="J68" s="15">
        <f>SUM(J59:J67)</f>
        <v>87962</v>
      </c>
    </row>
    <row r="69" spans="1:10" s="4" customFormat="1" ht="24.75" hidden="1" x14ac:dyDescent="0.5">
      <c r="A69" s="16"/>
      <c r="B69" s="49" t="s">
        <v>65</v>
      </c>
      <c r="C69" s="49"/>
      <c r="D69" s="49"/>
      <c r="E69" s="49"/>
      <c r="F69" s="49"/>
      <c r="G69" s="49"/>
      <c r="H69" s="49"/>
      <c r="I69" s="49"/>
      <c r="J69" s="49"/>
    </row>
    <row r="70" spans="1:10" s="2" customFormat="1" hidden="1" x14ac:dyDescent="0.25">
      <c r="A70" s="11">
        <v>49</v>
      </c>
      <c r="B70" s="11" t="s">
        <v>66</v>
      </c>
      <c r="C70" s="11">
        <v>0</v>
      </c>
      <c r="D70" s="11">
        <v>0</v>
      </c>
      <c r="E70" s="11">
        <v>0</v>
      </c>
      <c r="F70" s="11">
        <v>0</v>
      </c>
      <c r="G70" s="12" t="e">
        <f t="shared" ref="G70:H77" si="8">(E70/C70)*100</f>
        <v>#DIV/0!</v>
      </c>
      <c r="H70" s="12" t="e">
        <f t="shared" si="8"/>
        <v>#DIV/0!</v>
      </c>
      <c r="I70" s="11">
        <v>0</v>
      </c>
      <c r="J70" s="11">
        <v>0</v>
      </c>
    </row>
    <row r="71" spans="1:10" s="2" customFormat="1" hidden="1" x14ac:dyDescent="0.25">
      <c r="A71" s="50">
        <v>50</v>
      </c>
      <c r="B71" s="51" t="s">
        <v>67</v>
      </c>
      <c r="C71" s="11">
        <v>0</v>
      </c>
      <c r="D71" s="11">
        <v>0</v>
      </c>
      <c r="E71" s="11">
        <v>0</v>
      </c>
      <c r="F71" s="11">
        <v>0</v>
      </c>
      <c r="G71" s="12" t="e">
        <f t="shared" si="8"/>
        <v>#DIV/0!</v>
      </c>
      <c r="H71" s="12" t="e">
        <f t="shared" si="8"/>
        <v>#DIV/0!</v>
      </c>
      <c r="I71" s="11">
        <v>0</v>
      </c>
      <c r="J71" s="11">
        <v>0</v>
      </c>
    </row>
    <row r="72" spans="1:10" s="2" customFormat="1" ht="19.5" hidden="1" x14ac:dyDescent="0.4">
      <c r="A72" s="52">
        <v>51</v>
      </c>
      <c r="B72" s="53" t="s">
        <v>68</v>
      </c>
      <c r="C72" s="17">
        <v>0</v>
      </c>
      <c r="D72" s="17">
        <v>0</v>
      </c>
      <c r="E72" s="17">
        <v>0</v>
      </c>
      <c r="F72" s="17">
        <v>0</v>
      </c>
      <c r="G72" s="18" t="e">
        <f t="shared" si="8"/>
        <v>#DIV/0!</v>
      </c>
      <c r="H72" s="18" t="e">
        <f t="shared" si="8"/>
        <v>#DIV/0!</v>
      </c>
      <c r="I72" s="17">
        <v>0</v>
      </c>
      <c r="J72" s="17">
        <v>0</v>
      </c>
    </row>
    <row r="73" spans="1:10" s="2" customFormat="1" ht="17.25" hidden="1" x14ac:dyDescent="0.3">
      <c r="A73" s="47">
        <v>52</v>
      </c>
      <c r="B73" s="48" t="s">
        <v>69</v>
      </c>
      <c r="C73" s="13">
        <v>0</v>
      </c>
      <c r="D73" s="13">
        <v>0</v>
      </c>
      <c r="E73" s="13">
        <v>0</v>
      </c>
      <c r="F73" s="13">
        <v>0</v>
      </c>
      <c r="G73" s="14" t="e">
        <f t="shared" si="8"/>
        <v>#DIV/0!</v>
      </c>
      <c r="H73" s="14" t="e">
        <f t="shared" si="8"/>
        <v>#DIV/0!</v>
      </c>
      <c r="I73" s="13">
        <v>0</v>
      </c>
      <c r="J73" s="15">
        <v>0</v>
      </c>
    </row>
    <row r="74" spans="1:10" s="2" customFormat="1" ht="24.75" hidden="1" x14ac:dyDescent="0.5">
      <c r="A74" s="16">
        <v>53</v>
      </c>
      <c r="B74" s="49" t="s">
        <v>70</v>
      </c>
      <c r="C74" s="49">
        <v>0</v>
      </c>
      <c r="D74" s="49">
        <v>0</v>
      </c>
      <c r="E74" s="49">
        <v>0</v>
      </c>
      <c r="F74" s="49">
        <v>0</v>
      </c>
      <c r="G74" s="49" t="e">
        <f t="shared" si="8"/>
        <v>#DIV/0!</v>
      </c>
      <c r="H74" s="49" t="e">
        <f t="shared" si="8"/>
        <v>#DIV/0!</v>
      </c>
      <c r="I74" s="49">
        <v>0</v>
      </c>
      <c r="J74" s="49">
        <v>0</v>
      </c>
    </row>
    <row r="75" spans="1:10" s="2" customFormat="1" hidden="1" x14ac:dyDescent="0.25">
      <c r="A75" s="11">
        <v>54</v>
      </c>
      <c r="B75" s="11" t="s">
        <v>71</v>
      </c>
      <c r="C75" s="11">
        <v>0</v>
      </c>
      <c r="D75" s="11">
        <v>0</v>
      </c>
      <c r="E75" s="11">
        <v>0</v>
      </c>
      <c r="F75" s="11">
        <v>0</v>
      </c>
      <c r="G75" s="12" t="e">
        <f t="shared" si="8"/>
        <v>#DIV/0!</v>
      </c>
      <c r="H75" s="12" t="e">
        <f t="shared" si="8"/>
        <v>#DIV/0!</v>
      </c>
      <c r="I75" s="11">
        <v>0</v>
      </c>
      <c r="J75" s="11">
        <v>0</v>
      </c>
    </row>
    <row r="76" spans="1:10" s="2" customFormat="1" hidden="1" x14ac:dyDescent="0.25">
      <c r="A76" s="50" t="s">
        <v>23</v>
      </c>
      <c r="B76" s="51"/>
      <c r="C76" s="11">
        <f>SUM(C70:C75)</f>
        <v>0</v>
      </c>
      <c r="D76" s="11">
        <f>SUM(D70:D75)</f>
        <v>0</v>
      </c>
      <c r="E76" s="11">
        <f>SUM(E70:E75)</f>
        <v>0</v>
      </c>
      <c r="F76" s="11">
        <f>SUM(F70:F75)</f>
        <v>0</v>
      </c>
      <c r="G76" s="12" t="e">
        <f t="shared" si="8"/>
        <v>#DIV/0!</v>
      </c>
      <c r="H76" s="12" t="e">
        <f t="shared" si="8"/>
        <v>#DIV/0!</v>
      </c>
      <c r="I76" s="11">
        <f>SUM(I70:I75)</f>
        <v>0</v>
      </c>
      <c r="J76" s="11">
        <f>SUM(J70:J75)</f>
        <v>0</v>
      </c>
    </row>
    <row r="77" spans="1:10" s="2" customFormat="1" ht="19.5" x14ac:dyDescent="0.4">
      <c r="A77" s="52" t="s">
        <v>72</v>
      </c>
      <c r="B77" s="53"/>
      <c r="C77" s="17">
        <f>SUM(C21+C24+C29+C33+C57+C68+C76)</f>
        <v>434384</v>
      </c>
      <c r="D77" s="17">
        <f>SUM(D21+D24+D29+D33+D57+D68+D76)</f>
        <v>634644</v>
      </c>
      <c r="E77" s="17">
        <f>SUM(E21+E24+E29+E33+E57+E68+E76)</f>
        <v>83790</v>
      </c>
      <c r="F77" s="17">
        <f>SUM(F21+F24+F29+F33+F57+F68+F76)</f>
        <v>229992</v>
      </c>
      <c r="G77" s="18">
        <f t="shared" si="8"/>
        <v>19.289384507716676</v>
      </c>
      <c r="H77" s="18">
        <f t="shared" si="8"/>
        <v>36.239529563030615</v>
      </c>
      <c r="I77" s="17">
        <f>SUM(I21+I24+I29+I33+I57+I68+I76)</f>
        <v>494797</v>
      </c>
      <c r="J77" s="17">
        <f>SUM(J21+J24+J29+J33+J57+J68+J76)</f>
        <v>749505</v>
      </c>
    </row>
    <row r="78" spans="1:10" s="2" customFormat="1" x14ac:dyDescent="0.25">
      <c r="A78" s="11"/>
      <c r="B78" s="11" t="s">
        <v>73</v>
      </c>
      <c r="C78" s="11"/>
      <c r="D78" s="11"/>
      <c r="E78" s="11"/>
      <c r="F78" s="11"/>
      <c r="G78" s="11"/>
      <c r="H78" s="11"/>
      <c r="I78" s="11"/>
      <c r="J78" s="11"/>
    </row>
  </sheetData>
  <mergeCells count="28">
    <mergeCell ref="B9:J9"/>
    <mergeCell ref="B69:J69"/>
    <mergeCell ref="A76:B76"/>
    <mergeCell ref="A77:B77"/>
    <mergeCell ref="B22:J22"/>
    <mergeCell ref="B25:J25"/>
    <mergeCell ref="B30:J30"/>
    <mergeCell ref="B34:J34"/>
    <mergeCell ref="B58:J58"/>
    <mergeCell ref="A68:B68"/>
    <mergeCell ref="A71:B71"/>
    <mergeCell ref="A72:B72"/>
    <mergeCell ref="A73:B73"/>
    <mergeCell ref="B74:J74"/>
    <mergeCell ref="A1:J1"/>
    <mergeCell ref="A3:J3"/>
    <mergeCell ref="A4:J4"/>
    <mergeCell ref="C6:D7"/>
    <mergeCell ref="E6:F7"/>
    <mergeCell ref="G6:H7"/>
    <mergeCell ref="I6:J7"/>
    <mergeCell ref="A6:A8"/>
    <mergeCell ref="B6:B8"/>
    <mergeCell ref="A21:B21"/>
    <mergeCell ref="A24:B24"/>
    <mergeCell ref="A29:B29"/>
    <mergeCell ref="A33:B33"/>
    <mergeCell ref="A57:B57"/>
  </mergeCells>
  <printOptions horizontalCentered="1" verticalCentered="1"/>
  <pageMargins left="0.78740157480314965" right="0.78740157480314965" top="0.59055118110236227" bottom="0.59055118110236227" header="0" footer="0"/>
  <pageSetup paperSize="9" scale="6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ACP</vt:lpstr>
      <vt:lpstr>CROP</vt:lpstr>
      <vt:lpstr>TERM</vt:lpstr>
      <vt:lpstr>Agri_Infra_Anci</vt:lpstr>
      <vt:lpstr>Total Agri</vt:lpstr>
      <vt:lpstr>Total MSME</vt:lpstr>
      <vt:lpstr>Edu_PS</vt:lpstr>
      <vt:lpstr>Housing_PS</vt:lpstr>
      <vt:lpstr>T Other PS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2025-08-19T05:31:12Z</dcterms:modified>
</cp:coreProperties>
</file>